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404937\Desktop\SITE\"/>
    </mc:Choice>
  </mc:AlternateContent>
  <xr:revisionPtr revIDLastSave="0" documentId="13_ncr:1_{771AF48E-44BF-43DB-87E2-C51A10D1F21F}" xr6:coauthVersionLast="45" xr6:coauthVersionMax="45" xr10:uidLastSave="{00000000-0000-0000-0000-000000000000}"/>
  <bookViews>
    <workbookView xWindow="-120" yWindow="-120" windowWidth="24240" windowHeight="13140" xr2:uid="{DA3AD86E-0CAB-40D4-8087-904A840BAAE2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28" i="1" l="1"/>
  <c r="AM128" i="1"/>
  <c r="AN128" i="1" s="1"/>
  <c r="AL128" i="1"/>
  <c r="AK128" i="1"/>
  <c r="AJ128" i="1"/>
  <c r="AI128" i="1"/>
  <c r="AH128" i="1"/>
  <c r="AG128" i="1"/>
  <c r="AE128" i="1"/>
  <c r="AD128" i="1"/>
  <c r="AC128" i="1"/>
  <c r="AB128" i="1"/>
  <c r="Z128" i="1"/>
  <c r="AA128" i="1" s="1"/>
  <c r="Y128" i="1"/>
  <c r="W128" i="1"/>
  <c r="X128" i="1" s="1"/>
  <c r="S128" i="1"/>
  <c r="R128" i="1"/>
  <c r="Q128" i="1"/>
  <c r="P128" i="1"/>
  <c r="N128" i="1"/>
  <c r="O128" i="1" s="1"/>
  <c r="M128" i="1"/>
  <c r="K128" i="1"/>
  <c r="L128" i="1" s="1"/>
  <c r="J128" i="1"/>
  <c r="I128" i="1"/>
  <c r="H128" i="1"/>
  <c r="G128" i="1"/>
  <c r="F128" i="1"/>
  <c r="E128" i="1"/>
  <c r="D128" i="1"/>
  <c r="C128" i="1"/>
  <c r="B128" i="1"/>
  <c r="AN127" i="1"/>
  <c r="AK127" i="1"/>
  <c r="AH127" i="1"/>
  <c r="AF127" i="1"/>
  <c r="AD127" i="1"/>
  <c r="AA127" i="1"/>
  <c r="X127" i="1"/>
  <c r="V127" i="1"/>
  <c r="V128" i="1" s="1"/>
  <c r="U127" i="1"/>
  <c r="T127" i="1"/>
  <c r="R127" i="1"/>
  <c r="O127" i="1"/>
  <c r="L127" i="1"/>
  <c r="AN126" i="1"/>
  <c r="AK126" i="1"/>
  <c r="AH126" i="1"/>
  <c r="AF126" i="1"/>
  <c r="AD126" i="1"/>
  <c r="AA126" i="1"/>
  <c r="X126" i="1"/>
  <c r="V126" i="1"/>
  <c r="T126" i="1"/>
  <c r="U126" i="1" s="1"/>
  <c r="R126" i="1"/>
  <c r="O126" i="1"/>
  <c r="L126" i="1"/>
  <c r="AN125" i="1"/>
  <c r="AK125" i="1"/>
  <c r="AH125" i="1"/>
  <c r="AF125" i="1"/>
  <c r="AF128" i="1" s="1"/>
  <c r="AD125" i="1"/>
  <c r="AA125" i="1"/>
  <c r="X125" i="1"/>
  <c r="V125" i="1"/>
  <c r="T125" i="1"/>
  <c r="T128" i="1" s="1"/>
  <c r="U128" i="1" s="1"/>
  <c r="R125" i="1"/>
  <c r="O125" i="1"/>
  <c r="L125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D117" i="1"/>
  <c r="C117" i="1"/>
  <c r="B117" i="1"/>
  <c r="E116" i="1"/>
  <c r="E115" i="1"/>
  <c r="E114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45" i="1"/>
  <c r="Y47" i="1" s="1"/>
  <c r="X45" i="1"/>
  <c r="W45" i="1"/>
  <c r="W47" i="1" s="1"/>
  <c r="V45" i="1"/>
  <c r="U45" i="1"/>
  <c r="U47" i="1" s="1"/>
  <c r="T45" i="1"/>
  <c r="S45" i="1"/>
  <c r="S47" i="1" s="1"/>
  <c r="R45" i="1"/>
  <c r="Q45" i="1"/>
  <c r="Q47" i="1" s="1"/>
  <c r="P45" i="1"/>
  <c r="O45" i="1"/>
  <c r="N45" i="1"/>
  <c r="M45" i="1"/>
  <c r="M47" i="1" s="1"/>
  <c r="L45" i="1"/>
  <c r="K45" i="1"/>
  <c r="K47" i="1" s="1"/>
  <c r="J45" i="1"/>
  <c r="I45" i="1"/>
  <c r="I47" i="1" s="1"/>
  <c r="H45" i="1"/>
  <c r="G45" i="1"/>
  <c r="G47" i="1" s="1"/>
  <c r="F45" i="1"/>
  <c r="E45" i="1"/>
  <c r="E47" i="1" s="1"/>
  <c r="D45" i="1"/>
  <c r="C45" i="1"/>
  <c r="C47" i="1" s="1"/>
  <c r="B45" i="1"/>
  <c r="U125" i="1" l="1"/>
  <c r="O47" i="1"/>
  <c r="V47" i="1"/>
  <c r="T47" i="1"/>
  <c r="F47" i="1"/>
  <c r="J47" i="1"/>
  <c r="N47" i="1"/>
  <c r="B47" i="1"/>
  <c r="R47" i="1"/>
  <c r="L47" i="1"/>
  <c r="P47" i="1"/>
  <c r="D47" i="1"/>
  <c r="H47" i="1"/>
  <c r="X47" i="1"/>
  <c r="E1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Karina Cibele</author>
    <author>Osmara Gomes da Fonseca Fernandes</author>
  </authors>
  <commentList>
    <comment ref="A20" authorId="0" shapeId="0" xr:uid="{4498DDE8-CD1E-4962-9308-A68CDC4B915F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CIRURGIA GERAL/ONCOLÓGICOS/PEQUENAS </t>
        </r>
      </text>
    </comment>
    <comment ref="A24" authorId="0" shapeId="0" xr:uid="{75198E26-CD9F-4371-867E-FBB2B020FA2B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CIRURGIA GINCEOLÓGICA LT/GINECOLOGIA ONCOLÓGICA/GINECOOGIA ENDÓCRINO/</t>
        </r>
      </text>
    </comment>
    <comment ref="A27" authorId="0" shapeId="0" xr:uid="{3A63F2B2-C243-4EEF-A63F-841487816E02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NEUROCIRURGIA ONCOLÓGICA/NEUROCIRURGIA INFANTIL/NEUROLOGIA CONTROLE DE INR</t>
        </r>
      </text>
    </comment>
    <comment ref="A30" authorId="0" shapeId="0" xr:uid="{32061A22-1D78-45C8-BDB5-5347F2283920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PÉ TORTO CONGÊNITO/ORTOPEDIA PROCEDIMENTO</t>
        </r>
      </text>
    </comment>
    <comment ref="A42" authorId="0" shapeId="0" xr:uid="{75E8055F-BA8A-410C-8239-AB4B5F00E517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TOXINA BUTOLINICA AVALIAÇÃO </t>
        </r>
      </text>
    </comment>
    <comment ref="Q44" authorId="0" shapeId="0" xr:uid="{0899BB01-0086-42CE-8C59-680FB8AB2008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Contabilização:
Ambulatorio - Clínica Médica/Odonto Especial/Pneumologia/Psiquiatria/Reumatologia/Terapia Ocupacional.
Hospitalar - Vasectomia Procedimento/Procedimento Urológico.</t>
        </r>
      </text>
    </comment>
    <comment ref="S45" authorId="0" shapeId="0" xr:uid="{E5EEBB6D-C0C3-424D-8153-1FDBF47F29BC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U45" authorId="0" shapeId="0" xr:uid="{7757DABF-4282-4D10-AB77-F7FC57D0DD2A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W45" authorId="0" shapeId="0" xr:uid="{3C6B04C0-8850-4F50-A388-C5956BDF6ACF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Y45" authorId="0" shapeId="0" xr:uid="{A509E9AA-4063-42BA-9BAA-AED2F08154BF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</t>
        </r>
      </text>
    </comment>
    <comment ref="A46" authorId="0" shapeId="0" xr:uid="{F83DFCBE-4249-4FCC-8822-39EB8BECBE31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OBSTETRÍCIA CESÁREA ELETIVA</t>
        </r>
      </text>
    </comment>
    <comment ref="S80" authorId="0" shapeId="0" xr:uid="{89AE35E4-6D67-493C-9769-938FE8358529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Equipamento em manutenção</t>
        </r>
      </text>
    </comment>
    <comment ref="A87" authorId="0" shapeId="0" xr:uid="{2F6472A5-D725-4B3B-B02E-A93A8F5F3680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Contabiliza: BERA C/S SEDAÇÃO - CURATIVO - COLETA DE LÍQUOR - GASTROSTOMIA - TESTE AUDITIVO.</t>
        </r>
      </text>
    </comment>
    <comment ref="Q87" authorId="0" shapeId="0" xr:uid="{174D56A2-8700-44BE-9F29-0E69D90D90F3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Contabiliza: BERA C/S SEDAÇÃO - CURATIVO - COLETA DE LÍQUOR - GASTROSTOMIA - TESTE AUDITIVO.</t>
        </r>
      </text>
    </comment>
    <comment ref="C95" authorId="0" shapeId="0" xr:uid="{D5F3DBE6-30DD-476E-BD85-4C2C133C2E4C}">
      <text>
        <r>
          <rPr>
            <b/>
            <sz val="9"/>
            <color indexed="81"/>
            <rFont val="Segoe UI"/>
            <charset val="1"/>
          </rPr>
          <t>Karina Cibele:</t>
        </r>
        <r>
          <rPr>
            <sz val="9"/>
            <color indexed="81"/>
            <rFont val="Segoe UI"/>
            <charset val="1"/>
          </rPr>
          <t xml:space="preserve">
Realizadas 527 cirurgias eletivas.</t>
        </r>
      </text>
    </comment>
    <comment ref="E95" authorId="0" shapeId="0" xr:uid="{D4191746-919D-4256-912F-24C11B00F3D7}">
      <text>
        <r>
          <rPr>
            <b/>
            <sz val="9"/>
            <color indexed="81"/>
            <rFont val="Segoe UI"/>
            <charset val="1"/>
          </rPr>
          <t>Karina Cibele:</t>
        </r>
        <r>
          <rPr>
            <sz val="9"/>
            <color indexed="81"/>
            <rFont val="Segoe UI"/>
            <charset val="1"/>
          </rPr>
          <t xml:space="preserve">
Realizadas 389 cirurgias eletivas.</t>
        </r>
      </text>
    </comment>
    <comment ref="G95" authorId="0" shapeId="0" xr:uid="{AB99BBBD-1EE2-4CDD-917E-7C862AE001BD}">
      <text>
        <r>
          <rPr>
            <b/>
            <sz val="9"/>
            <color indexed="81"/>
            <rFont val="Segoe UI"/>
            <charset val="1"/>
          </rPr>
          <t>Karina Cibele:</t>
        </r>
        <r>
          <rPr>
            <sz val="9"/>
            <color indexed="81"/>
            <rFont val="Segoe UI"/>
            <charset val="1"/>
          </rPr>
          <t xml:space="preserve">
Realizadas 464 cirurgias eletivas.</t>
        </r>
      </text>
    </comment>
    <comment ref="I95" authorId="0" shapeId="0" xr:uid="{8B06A2C3-5D31-488B-B862-243EBB18EE22}">
      <text>
        <r>
          <rPr>
            <b/>
            <sz val="9"/>
            <color indexed="81"/>
            <rFont val="Segoe UI"/>
            <charset val="1"/>
          </rPr>
          <t>Karina Cibele:</t>
        </r>
        <r>
          <rPr>
            <sz val="9"/>
            <color indexed="81"/>
            <rFont val="Segoe UI"/>
            <charset val="1"/>
          </rPr>
          <t xml:space="preserve">
Realizadas 396 cirurgias eletivas.</t>
        </r>
      </text>
    </comment>
    <comment ref="K95" authorId="0" shapeId="0" xr:uid="{077E4AB0-C6D0-4375-AACA-53D72DF0F1AE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471 cirurgias eletivas.</t>
        </r>
      </text>
    </comment>
    <comment ref="M95" authorId="0" shapeId="0" xr:uid="{6C6F80F2-FD73-4281-8DA6-EDBC9A137994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580 cirurgias eletivas.</t>
        </r>
      </text>
    </comment>
    <comment ref="O95" authorId="0" shapeId="0" xr:uid="{0A9BBC8A-01A9-427E-B9A5-97B8769575E4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433 cirurgias eletivas.</t>
        </r>
      </text>
    </comment>
    <comment ref="Q95" authorId="0" shapeId="0" xr:uid="{A219AEFF-1BFA-421C-BB92-3825777EFAA1}">
      <text>
        <r>
          <rPr>
            <b/>
            <sz val="9"/>
            <color indexed="81"/>
            <rFont val="Segoe UI"/>
            <charset val="1"/>
          </rPr>
          <t>Karina Cibele:</t>
        </r>
        <r>
          <rPr>
            <sz val="9"/>
            <color indexed="81"/>
            <rFont val="Segoe UI"/>
            <charset val="1"/>
          </rPr>
          <t xml:space="preserve">
Realizadas 512 cirurgias eletivas.</t>
        </r>
      </text>
    </comment>
    <comment ref="S95" authorId="0" shapeId="0" xr:uid="{BA42B2E4-11E0-4544-9806-80CDD6ACF084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482 cirurgias eletivas e contabilizadas 2 vasectomia.</t>
        </r>
      </text>
    </comment>
    <comment ref="U95" authorId="0" shapeId="0" xr:uid="{5737E8ED-A8EF-46AE-B8BD-0DEE249B858E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490 cirurgias  eletivas e contabilizada 8  vasectomia.</t>
        </r>
      </text>
    </comment>
    <comment ref="W95" authorId="0" shapeId="0" xr:uid="{F169335A-D2B5-459F-9DD7-6C1584933671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Realizadas 454 cirurgias  eletivas e contabilizada 1  vasectomia.</t>
        </r>
      </text>
    </comment>
    <comment ref="Y95" authorId="0" shapeId="0" xr:uid="{B7701190-72AE-42EE-A52C-D535FB1995F2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3"/>
            <color indexed="81"/>
            <rFont val="Segoe UI"/>
            <family val="2"/>
          </rPr>
          <t>Realizadas 410 cirurgias  e contabilizada 25  vasectomia.</t>
        </r>
      </text>
    </comment>
    <comment ref="S106" authorId="0" shapeId="0" xr:uid="{12E880FE-FC7C-454B-8521-3E84599B8303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Mutirão Interno</t>
        </r>
      </text>
    </comment>
    <comment ref="M107" authorId="0" shapeId="0" xr:uid="{6540564C-B245-4A60-9718-2DE7DC3C6101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Mutirão Interno </t>
        </r>
      </text>
    </comment>
    <comment ref="Q107" authorId="0" shapeId="0" xr:uid="{FF6AD851-7069-43F7-8CE0-040E03059FA5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Mutirão Interno</t>
        </r>
      </text>
    </comment>
    <comment ref="A114" authorId="1" shapeId="0" xr:uid="{79C6D1BD-0EF7-42DA-89AA-B424025615BA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  <comment ref="A125" authorId="1" shapeId="0" xr:uid="{81704BDD-1418-4457-88AB-06BEF639741D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</commentList>
</comments>
</file>

<file path=xl/sharedStrings.xml><?xml version="1.0" encoding="utf-8"?>
<sst xmlns="http://schemas.openxmlformats.org/spreadsheetml/2006/main" count="286" uniqueCount="102">
  <si>
    <t>Acompanhamento Contrato de Gestão Hospital Municipal Dr José de Carvalho Florence - 2017/2018</t>
  </si>
  <si>
    <t xml:space="preserve">Metas x Realizado </t>
  </si>
  <si>
    <t>Atualizado em: 11/09/2018</t>
  </si>
  <si>
    <t>1 - ANEXO AMBULATORIAL  2017/2018</t>
  </si>
  <si>
    <t>META TRIMESTRAL</t>
  </si>
  <si>
    <t>ATENDIMENTO AMBULATORIAL  - VAGAS INTERNAS HM</t>
  </si>
  <si>
    <t>Meta</t>
  </si>
  <si>
    <t>VAGAS ATENDIDAS</t>
  </si>
  <si>
    <t>AVALIAÇÃO GINECOLÓGICA - DIU</t>
  </si>
  <si>
    <t>ACIDENTE DE TRABALHO</t>
  </si>
  <si>
    <t>ANESTESIA</t>
  </si>
  <si>
    <t>BUCO-MAXILO FACIAL</t>
  </si>
  <si>
    <t>CABEÇA E PESCOÇO</t>
  </si>
  <si>
    <t>CARDIOLOGIA</t>
  </si>
  <si>
    <t>CARDIOLOGIA INFANTIL</t>
  </si>
  <si>
    <t>CIRURGIA GERAL</t>
  </si>
  <si>
    <t>CLÍNICA DA DOR -  SEM HABILITAÇÃO</t>
  </si>
  <si>
    <t>GASTROCLÍNICA</t>
  </si>
  <si>
    <t>GASTROENTEROLOGIA INFANTIL</t>
  </si>
  <si>
    <t>GINECOLOGIA</t>
  </si>
  <si>
    <t>MASTOLOGIA</t>
  </si>
  <si>
    <t>NEFROLOGIA PEDIATRICA</t>
  </si>
  <si>
    <t>NEUROCIRURGIA</t>
  </si>
  <si>
    <t>NEUROLOGIA</t>
  </si>
  <si>
    <t>NEUROLOGIA INFANTIL</t>
  </si>
  <si>
    <t>ORTOPEDIA</t>
  </si>
  <si>
    <t>OTORRINOLARINGOLOGIA</t>
  </si>
  <si>
    <t>PEDIATRIA</t>
  </si>
  <si>
    <t>PLÁSTICA GERAL</t>
  </si>
  <si>
    <t>PLÁSTICA MAMA</t>
  </si>
  <si>
    <t>TORÁCICA</t>
  </si>
  <si>
    <t>UROLOGIA</t>
  </si>
  <si>
    <t>VASCULAR</t>
  </si>
  <si>
    <t>ENDOCRINOLOGIA ADULTO</t>
  </si>
  <si>
    <t>ENDOCRINOLOGIA  INFANTIL</t>
  </si>
  <si>
    <t>PROCTOLOGIA</t>
  </si>
  <si>
    <t>TOXINA BUTOLÍNICA</t>
  </si>
  <si>
    <t>FISIATRIA</t>
  </si>
  <si>
    <t>NEONATAL</t>
  </si>
  <si>
    <t>*OUTROS 
(Ambulatorio - Clínica Médica/Clínica Médica INR/Odonto Especial/Pneumologia/Psiquiatria/Reumatologia/Terapia Ocupacional.
Hospitalar - Procedimento Urológico).</t>
  </si>
  <si>
    <t>SUB TOTAL</t>
  </si>
  <si>
    <t>CONSULTA PRÉ - NATAL</t>
  </si>
  <si>
    <t xml:space="preserve">TOTAL GERAL </t>
  </si>
  <si>
    <t>2 - ATENDIMENTO DE URGÊNCIAS</t>
  </si>
  <si>
    <t>DESCRIÇÃO ATENDIMENTO</t>
  </si>
  <si>
    <t>ATENDIMENTO DE URGÊNCIA/GERAL ADULTO</t>
  </si>
  <si>
    <t>ATENDIMENTO DE URGÊNCIA/GERAL PEDIATRIA</t>
  </si>
  <si>
    <t>ATENDIMENTO DE URGÊNCIA/ ORTOPEDIA</t>
  </si>
  <si>
    <t>ATENDIMENTO DE URGÊNCIA/GERAL MATERNIDADE</t>
  </si>
  <si>
    <t>SUB-TOTAL</t>
  </si>
  <si>
    <t>3 - EXAMES COMPLEMETARES</t>
  </si>
  <si>
    <t>SADT</t>
  </si>
  <si>
    <t>PUNÇÃO DE MAMA POR AGULHA GROSSA</t>
  </si>
  <si>
    <t>PUNÇÃO DE MAMA POR AGULHA FINA</t>
  </si>
  <si>
    <t>PATOLOGIA CLINICA</t>
  </si>
  <si>
    <t>RADIOLOGIA</t>
  </si>
  <si>
    <t>MAMOGRAFIA</t>
  </si>
  <si>
    <t>ULTRASSONOGRAFIA</t>
  </si>
  <si>
    <t>DIAGNÓSTICO POR TOMOGRAFIA</t>
  </si>
  <si>
    <t>ESOFAGOGASTRODUODENOSCOPIA DIAGNÓSTICA</t>
  </si>
  <si>
    <t>ESOFAGOGASTRODUODENOSCOPIA TERAPÊUTICA</t>
  </si>
  <si>
    <t>COLONOSCOPIA</t>
  </si>
  <si>
    <t>ELETROCARDIOGRAMA</t>
  </si>
  <si>
    <t>COLPOSCOPIA</t>
  </si>
  <si>
    <t>ECOCARDIOGRAFIA TRANSTORÁCICA (ADULTO)</t>
  </si>
  <si>
    <t>ECOCARDIOGRAFIA TRANSTORÁCICA (INFANTIL)</t>
  </si>
  <si>
    <t>ECOCARDIOGRAFIA FETAL</t>
  </si>
  <si>
    <t>ELETROENCEFALOGRAMA</t>
  </si>
  <si>
    <t>MONITORAMENTO PELO SISTEMA HOLTER 24 HRS (3 CANAIS)</t>
  </si>
  <si>
    <t>TESTE ERGOMETRICO / ESFORÇO</t>
  </si>
  <si>
    <t>BRONCOSCOPIA (BRONCOFRIBOSCOPIA)</t>
  </si>
  <si>
    <t>ELETRONEUROMIOGRAFIA</t>
  </si>
  <si>
    <t>MANOMETRIA</t>
  </si>
  <si>
    <t>LARINGOSCOPIA SIMPLES</t>
  </si>
  <si>
    <t>LARINGOSCOPIA COM BIÓPSIA</t>
  </si>
  <si>
    <t>CISTOSCOPIA</t>
  </si>
  <si>
    <t>* OUTROS (Contabiliza: BERA C/S SEDAÇÃO - CURATIVO - COLETA DE LÍQUOR - GASTROSTOMIA - TESTE AUDITIVO).</t>
  </si>
  <si>
    <t>TOTAL</t>
  </si>
  <si>
    <t>4 -ANEXO HOSPITALAR</t>
  </si>
  <si>
    <t>INTERNAÇÕES</t>
  </si>
  <si>
    <t>Internações Clínicas</t>
  </si>
  <si>
    <t>Internações Cirúrgicas</t>
  </si>
  <si>
    <t>Internações Obstétrica</t>
  </si>
  <si>
    <t>Internações  P.H.D</t>
  </si>
  <si>
    <t>* Foram realizadas no mês de junho 02 vasectomias e computadas na meta de cirurgias eletivas 1 vasectomias. Total de cirugias eletivas realizadas com as vasectomias 455 eletivas.</t>
  </si>
  <si>
    <t>INTERNAÇÕES - ESPECIALIDADE DE MUTIRÃO NAC</t>
  </si>
  <si>
    <t>MUTIRÃO REALIZADO</t>
  </si>
  <si>
    <t>Mutirão Colecistectomia</t>
  </si>
  <si>
    <t>Mutirão Hernioplastia</t>
  </si>
  <si>
    <t xml:space="preserve">Mutirão Laqueadura </t>
  </si>
  <si>
    <t>5 - DIÁRIAS DE UTI's</t>
  </si>
  <si>
    <t>UNIDADE DE INTERNAÇÃO/DIA</t>
  </si>
  <si>
    <t>Nº Leitos Instaldos (Habilitados CNES)</t>
  </si>
  <si>
    <t>Capacidade Máxima      Instalada                      Nº Diárias/ Mês Possiveis</t>
  </si>
  <si>
    <t>META =/&gt; 90%</t>
  </si>
  <si>
    <t>UTI Adulto</t>
  </si>
  <si>
    <t>UTI Pediátrica</t>
  </si>
  <si>
    <t>UTI Neonatal</t>
  </si>
  <si>
    <t>5.1 - NOVO CRITÉRIO DE PRESTAÇÃO DE CONTAS = FATURAR 90% DAS SAÍDAS DE UTI's</t>
  </si>
  <si>
    <t xml:space="preserve">SAÍDAS PASSÍVEIS DE FATURAMENTO </t>
  </si>
  <si>
    <t>90% SAÍDAS PASSIVEIS DE FATURAMENTO</t>
  </si>
  <si>
    <t>FATURADO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</si>
</sst>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13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5" fillId="0" borderId="0"/>
  </cellStyleXfs>
  <cellXfs count="202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4" fillId="0" borderId="0" xfId="0" applyFont="1"/>
    <xf numFmtId="0" fontId="5" fillId="2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6" borderId="10" xfId="0" applyNumberFormat="1" applyFont="1" applyFill="1" applyBorder="1" applyAlignment="1">
      <alignment horizontal="center"/>
    </xf>
    <xf numFmtId="3" fontId="6" fillId="6" borderId="14" xfId="0" applyNumberFormat="1" applyFont="1" applyFill="1" applyBorder="1" applyAlignment="1">
      <alignment horizontal="center"/>
    </xf>
    <xf numFmtId="3" fontId="6" fillId="6" borderId="17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wrapText="1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6" borderId="19" xfId="0" applyNumberFormat="1" applyFont="1" applyFill="1" applyBorder="1" applyAlignment="1">
      <alignment horizontal="center"/>
    </xf>
    <xf numFmtId="3" fontId="6" fillId="6" borderId="22" xfId="0" applyNumberFormat="1" applyFont="1" applyFill="1" applyBorder="1" applyAlignment="1">
      <alignment horizontal="center"/>
    </xf>
    <xf numFmtId="3" fontId="6" fillId="6" borderId="20" xfId="0" applyNumberFormat="1" applyFont="1" applyFill="1" applyBorder="1" applyAlignment="1">
      <alignment horizontal="center"/>
    </xf>
    <xf numFmtId="0" fontId="0" fillId="8" borderId="0" xfId="0" applyFill="1"/>
    <xf numFmtId="0" fontId="6" fillId="2" borderId="20" xfId="0" applyFont="1" applyFill="1" applyBorder="1"/>
    <xf numFmtId="3" fontId="6" fillId="2" borderId="20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3" fontId="6" fillId="6" borderId="23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wrapText="1"/>
    </xf>
    <xf numFmtId="3" fontId="6" fillId="6" borderId="26" xfId="0" applyNumberFormat="1" applyFont="1" applyFill="1" applyBorder="1" applyAlignment="1">
      <alignment horizont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0" fontId="6" fillId="2" borderId="19" xfId="0" applyFont="1" applyFill="1" applyBorder="1"/>
    <xf numFmtId="3" fontId="6" fillId="6" borderId="14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/>
    </xf>
    <xf numFmtId="3" fontId="6" fillId="6" borderId="28" xfId="0" applyNumberFormat="1" applyFont="1" applyFill="1" applyBorder="1" applyAlignment="1">
      <alignment horizontal="center"/>
    </xf>
    <xf numFmtId="0" fontId="6" fillId="2" borderId="28" xfId="0" applyFont="1" applyFill="1" applyBorder="1"/>
    <xf numFmtId="3" fontId="6" fillId="0" borderId="28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6" fillId="2" borderId="28" xfId="0" applyFont="1" applyFill="1" applyBorder="1" applyAlignment="1">
      <alignment vertical="center" wrapText="1"/>
    </xf>
    <xf numFmtId="3" fontId="6" fillId="0" borderId="28" xfId="0" applyNumberFormat="1" applyFont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6" borderId="28" xfId="0" applyNumberFormat="1" applyFont="1" applyFill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3" borderId="4" xfId="0" applyFont="1" applyFill="1" applyBorder="1" applyAlignment="1">
      <alignment wrapText="1"/>
    </xf>
    <xf numFmtId="1" fontId="6" fillId="5" borderId="5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0" fontId="6" fillId="2" borderId="40" xfId="0" applyFont="1" applyFill="1" applyBorder="1"/>
    <xf numFmtId="3" fontId="6" fillId="0" borderId="35" xfId="0" applyNumberFormat="1" applyFont="1" applyBorder="1" applyAlignment="1">
      <alignment horizontal="center"/>
    </xf>
    <xf numFmtId="3" fontId="6" fillId="6" borderId="34" xfId="0" applyNumberFormat="1" applyFont="1" applyFill="1" applyBorder="1" applyAlignment="1">
      <alignment horizontal="center"/>
    </xf>
    <xf numFmtId="3" fontId="6" fillId="6" borderId="3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1" fontId="6" fillId="6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17" xfId="0" applyFont="1" applyBorder="1" applyAlignment="1">
      <alignment horizontal="center" vertical="center"/>
    </xf>
    <xf numFmtId="0" fontId="3" fillId="9" borderId="41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3" fontId="0" fillId="0" borderId="20" xfId="0" applyNumberFormat="1" applyBorder="1" applyAlignment="1">
      <alignment horizontal="center" wrapText="1"/>
    </xf>
    <xf numFmtId="3" fontId="0" fillId="7" borderId="16" xfId="0" applyNumberFormat="1" applyFill="1" applyBorder="1" applyAlignment="1">
      <alignment horizontal="center"/>
    </xf>
    <xf numFmtId="3" fontId="0" fillId="7" borderId="33" xfId="0" applyNumberFormat="1" applyFill="1" applyBorder="1" applyAlignment="1">
      <alignment horizontal="center"/>
    </xf>
    <xf numFmtId="3" fontId="0" fillId="7" borderId="31" xfId="0" applyNumberFormat="1" applyFill="1" applyBorder="1" applyAlignment="1">
      <alignment horizontal="center"/>
    </xf>
    <xf numFmtId="0" fontId="10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wrapText="1"/>
    </xf>
    <xf numFmtId="3" fontId="0" fillId="0" borderId="28" xfId="0" applyNumberFormat="1" applyBorder="1" applyAlignment="1">
      <alignment horizontal="center" wrapText="1"/>
    </xf>
    <xf numFmtId="0" fontId="1" fillId="3" borderId="1" xfId="0" applyFont="1" applyFill="1" applyBorder="1"/>
    <xf numFmtId="3" fontId="1" fillId="0" borderId="4" xfId="0" applyNumberFormat="1" applyFont="1" applyBorder="1" applyAlignment="1">
      <alignment horizontal="center"/>
    </xf>
    <xf numFmtId="1" fontId="0" fillId="5" borderId="41" xfId="0" applyNumberForma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0" fontId="11" fillId="2" borderId="0" xfId="1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/>
    </xf>
    <xf numFmtId="0" fontId="0" fillId="0" borderId="17" xfId="0" applyBorder="1"/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6" borderId="44" xfId="0" applyNumberFormat="1" applyFill="1" applyBorder="1" applyAlignment="1">
      <alignment horizontal="center" vertical="center"/>
    </xf>
    <xf numFmtId="3" fontId="0" fillId="6" borderId="16" xfId="0" applyNumberFormat="1" applyFill="1" applyBorder="1" applyAlignment="1">
      <alignment horizontal="center" vertical="center"/>
    </xf>
    <xf numFmtId="0" fontId="0" fillId="0" borderId="14" xfId="0" applyBorder="1"/>
    <xf numFmtId="0" fontId="0" fillId="0" borderId="22" xfId="0" applyBorder="1"/>
    <xf numFmtId="3" fontId="0" fillId="0" borderId="1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/>
    <xf numFmtId="3" fontId="0" fillId="0" borderId="11" xfId="0" applyNumberFormat="1" applyBorder="1" applyAlignment="1">
      <alignment horizontal="center" vertical="center"/>
    </xf>
    <xf numFmtId="3" fontId="0" fillId="6" borderId="33" xfId="0" applyNumberFormat="1" applyFill="1" applyBorder="1" applyAlignment="1">
      <alignment horizontal="center" vertical="center"/>
    </xf>
    <xf numFmtId="0" fontId="0" fillId="0" borderId="23" xfId="0" applyBorder="1" applyAlignment="1">
      <alignment wrapText="1"/>
    </xf>
    <xf numFmtId="3" fontId="0" fillId="6" borderId="31" xfId="0" applyNumberFormat="1" applyFill="1" applyBorder="1" applyAlignment="1">
      <alignment horizontal="center" vertical="center"/>
    </xf>
    <xf numFmtId="3" fontId="0" fillId="6" borderId="34" xfId="0" applyNumberForma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0" fillId="8" borderId="26" xfId="0" applyFill="1" applyBorder="1" applyAlignment="1">
      <alignment vertical="center" wrapText="1"/>
    </xf>
    <xf numFmtId="3" fontId="0" fillId="0" borderId="27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8" borderId="47" xfId="0" applyFill="1" applyBorder="1" applyAlignment="1">
      <alignment vertical="center" wrapText="1"/>
    </xf>
    <xf numFmtId="3" fontId="0" fillId="0" borderId="50" xfId="0" applyNumberFormat="1" applyBorder="1" applyAlignment="1">
      <alignment horizontal="center" vertical="center"/>
    </xf>
    <xf numFmtId="3" fontId="0" fillId="6" borderId="51" xfId="0" applyNumberFormat="1" applyFill="1" applyBorder="1" applyAlignment="1">
      <alignment horizontal="center" vertical="center"/>
    </xf>
    <xf numFmtId="0" fontId="1" fillId="3" borderId="4" xfId="0" applyFont="1" applyFill="1" applyBorder="1"/>
    <xf numFmtId="1" fontId="0" fillId="5" borderId="4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9" borderId="5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1" fontId="0" fillId="0" borderId="45" xfId="0" applyNumberFormat="1" applyBorder="1" applyAlignment="1">
      <alignment horizontal="center"/>
    </xf>
    <xf numFmtId="3" fontId="0" fillId="0" borderId="19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7" borderId="16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1" fontId="0" fillId="0" borderId="24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0" borderId="36" xfId="0" applyBorder="1" applyAlignment="1">
      <alignment wrapText="1"/>
    </xf>
    <xf numFmtId="1" fontId="0" fillId="0" borderId="48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2" fillId="4" borderId="4" xfId="0" applyFont="1" applyFill="1" applyBorder="1" applyAlignment="1">
      <alignment wrapText="1"/>
    </xf>
    <xf numFmtId="3" fontId="1" fillId="0" borderId="3" xfId="0" applyNumberFormat="1" applyFont="1" applyBorder="1" applyAlignment="1">
      <alignment horizontal="center"/>
    </xf>
    <xf numFmtId="1" fontId="0" fillId="3" borderId="41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8" borderId="0" xfId="0" applyFill="1" applyAlignment="1">
      <alignment wrapText="1"/>
    </xf>
    <xf numFmtId="0" fontId="2" fillId="0" borderId="42" xfId="0" applyFont="1" applyBorder="1" applyAlignment="1">
      <alignment horizontal="center" vertical="center" wrapText="1"/>
    </xf>
    <xf numFmtId="0" fontId="15" fillId="0" borderId="10" xfId="0" applyFont="1" applyBorder="1"/>
    <xf numFmtId="0" fontId="15" fillId="0" borderId="20" xfId="0" applyFont="1" applyBorder="1"/>
    <xf numFmtId="0" fontId="15" fillId="0" borderId="36" xfId="0" applyFont="1" applyBorder="1"/>
    <xf numFmtId="0" fontId="2" fillId="4" borderId="39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20" xfId="0" applyFill="1" applyBorder="1" applyAlignment="1">
      <alignment wrapText="1"/>
    </xf>
    <xf numFmtId="164" fontId="2" fillId="8" borderId="0" xfId="0" applyNumberFormat="1" applyFont="1" applyFill="1" applyAlignment="1">
      <alignment horizontal="center"/>
    </xf>
    <xf numFmtId="10" fontId="14" fillId="8" borderId="0" xfId="1" applyNumberFormat="1" applyFont="1" applyFill="1" applyBorder="1" applyAlignment="1">
      <alignment horizontal="center"/>
    </xf>
    <xf numFmtId="0" fontId="2" fillId="0" borderId="0" xfId="0" applyFont="1"/>
    <xf numFmtId="0" fontId="3" fillId="9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1" fontId="0" fillId="6" borderId="16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3" fontId="0" fillId="6" borderId="33" xfId="0" applyNumberFormat="1" applyFill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3" fontId="0" fillId="6" borderId="25" xfId="0" applyNumberFormat="1" applyFill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3" fontId="0" fillId="6" borderId="31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6" borderId="38" xfId="0" applyNumberFormat="1" applyFill="1" applyBorder="1" applyAlignment="1">
      <alignment horizontal="center"/>
    </xf>
    <xf numFmtId="1" fontId="0" fillId="9" borderId="5" xfId="0" applyNumberFormat="1" applyFill="1" applyBorder="1" applyAlignment="1">
      <alignment horizontal="center"/>
    </xf>
    <xf numFmtId="1" fontId="0" fillId="9" borderId="6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1" fontId="0" fillId="1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" fontId="2" fillId="3" borderId="1" xfId="0" applyNumberFormat="1" applyFont="1" applyFill="1" applyBorder="1" applyAlignment="1">
      <alignment vertical="center"/>
    </xf>
    <xf numFmtId="17" fontId="2" fillId="3" borderId="2" xfId="0" applyNumberFormat="1" applyFont="1" applyFill="1" applyBorder="1" applyAlignment="1">
      <alignment vertical="center"/>
    </xf>
    <xf numFmtId="17" fontId="2" fillId="10" borderId="1" xfId="0" applyNumberFormat="1" applyFont="1" applyFill="1" applyBorder="1" applyAlignment="1">
      <alignment horizontal="center" vertical="center"/>
    </xf>
    <xf numFmtId="17" fontId="2" fillId="10" borderId="1" xfId="0" applyNumberFormat="1" applyFont="1" applyFill="1" applyBorder="1" applyAlignment="1">
      <alignment horizontal="center" vertical="center"/>
    </xf>
    <xf numFmtId="17" fontId="2" fillId="10" borderId="2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3" fontId="0" fillId="0" borderId="2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6" borderId="31" xfId="0" applyNumberFormat="1" applyFill="1" applyBorder="1" applyAlignment="1">
      <alignment horizontal="center" vertical="center"/>
    </xf>
    <xf numFmtId="3" fontId="0" fillId="6" borderId="34" xfId="0" applyNumberFormat="1" applyFill="1" applyBorder="1" applyAlignment="1">
      <alignment horizontal="center" vertical="center"/>
    </xf>
    <xf numFmtId="3" fontId="0" fillId="6" borderId="16" xfId="0" applyNumberForma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6" borderId="2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1" fontId="6" fillId="5" borderId="41" xfId="0" applyNumberFormat="1" applyFont="1" applyFill="1" applyBorder="1" applyAlignment="1">
      <alignment horizontal="center"/>
    </xf>
    <xf numFmtId="3" fontId="6" fillId="0" borderId="53" xfId="0" applyNumberFormat="1" applyFont="1" applyBorder="1" applyAlignment="1">
      <alignment horizontal="center"/>
    </xf>
  </cellXfs>
  <cellStyles count="3">
    <cellStyle name="Normal" xfId="0" builtinId="0"/>
    <cellStyle name="Normal 2" xfId="2" xr:uid="{6B50D2AD-3ED6-43E7-8B07-3B7599ADFB2E}"/>
    <cellStyle name="Porcentagem 2" xfId="1" xr:uid="{3898E45D-557C-45DE-A92E-8E5B3D199904}"/>
  </cellStyles>
  <dxfs count="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400049</xdr:colOff>
      <xdr:row>0</xdr:row>
      <xdr:rowOff>99332</xdr:rowOff>
    </xdr:from>
    <xdr:to>
      <xdr:col>24</xdr:col>
      <xdr:colOff>1152524</xdr:colOff>
      <xdr:row>3</xdr:row>
      <xdr:rowOff>178253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A805CAE-C414-4D04-9532-E2FE5E95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8942" y="99332"/>
          <a:ext cx="752475" cy="77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1057275</xdr:colOff>
      <xdr:row>3</xdr:row>
      <xdr:rowOff>76200</xdr:rowOff>
    </xdr:to>
    <xdr:pic>
      <xdr:nvPicPr>
        <xdr:cNvPr id="3" name="Picture 600">
          <a:extLst>
            <a:ext uri="{FF2B5EF4-FFF2-40B4-BE49-F238E27FC236}">
              <a16:creationId xmlns:a16="http://schemas.microsoft.com/office/drawing/2014/main" id="{01CDE8A2-76D4-416B-BFDB-263454F2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52500" cy="885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dmflsrv\SPDM\Compartilhada_ADM\HOSPITAIS\5-HMJCF\Contrato%20de%20Gest&#227;o\Metas%20Quantitativas%20Previsto%20x%20Realizado\METAS%20X%20REALIZADO\a.1%20MetasxRealizado%20-%20Agosto%202017%20a%20Julh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tividade - Faturamento"/>
      <sheetName val="Estatística Geral - SAME"/>
    </sheetNames>
    <sheetDataSet>
      <sheetData sheetId="0">
        <row r="115">
          <cell r="K115">
            <v>756</v>
          </cell>
        </row>
        <row r="116">
          <cell r="K116">
            <v>410</v>
          </cell>
        </row>
        <row r="117">
          <cell r="K117">
            <v>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3933-56BC-46D6-BBED-13DE8AC97AD0}">
  <dimension ref="A1:AO128"/>
  <sheetViews>
    <sheetView tabSelected="1" topLeftCell="A57" zoomScale="70" zoomScaleNormal="70" workbookViewId="0">
      <selection activeCell="I70" sqref="I70"/>
    </sheetView>
  </sheetViews>
  <sheetFormatPr defaultRowHeight="15" x14ac:dyDescent="0.25"/>
  <cols>
    <col min="1" max="1" width="67.5703125" style="67" customWidth="1"/>
    <col min="2" max="2" width="23.85546875" style="67" bestFit="1" customWidth="1"/>
    <col min="3" max="3" width="18.85546875" style="67" customWidth="1"/>
    <col min="4" max="4" width="14.42578125" customWidth="1"/>
    <col min="5" max="5" width="18.7109375" customWidth="1"/>
    <col min="6" max="6" width="14.28515625" style="151" customWidth="1"/>
    <col min="7" max="7" width="18.85546875" style="151" customWidth="1"/>
    <col min="8" max="8" width="19.140625" style="173" customWidth="1"/>
    <col min="9" max="9" width="19" customWidth="1"/>
    <col min="10" max="10" width="11.42578125" customWidth="1"/>
    <col min="11" max="11" width="17.7109375" customWidth="1"/>
    <col min="12" max="12" width="12.42578125" customWidth="1"/>
    <col min="13" max="13" width="15.85546875" customWidth="1"/>
    <col min="14" max="14" width="20.140625" customWidth="1"/>
    <col min="15" max="15" width="19.42578125" customWidth="1"/>
    <col min="16" max="16" width="21.7109375" customWidth="1"/>
    <col min="17" max="17" width="17.28515625" customWidth="1"/>
    <col min="18" max="18" width="11.28515625" customWidth="1"/>
    <col min="19" max="19" width="21.7109375" customWidth="1"/>
    <col min="20" max="20" width="14.5703125" customWidth="1"/>
    <col min="21" max="21" width="17.7109375" customWidth="1"/>
    <col min="22" max="22" width="18.85546875" customWidth="1"/>
    <col min="23" max="23" width="16" customWidth="1"/>
    <col min="24" max="24" width="20.5703125" customWidth="1"/>
    <col min="25" max="25" width="19.28515625" customWidth="1"/>
    <col min="27" max="27" width="11.42578125" bestFit="1" customWidth="1"/>
    <col min="28" max="28" width="20.7109375" customWidth="1"/>
    <col min="29" max="29" width="19.85546875" customWidth="1"/>
    <col min="30" max="30" width="15.7109375" customWidth="1"/>
    <col min="32" max="32" width="11.42578125" bestFit="1" customWidth="1"/>
  </cols>
  <sheetData>
    <row r="1" spans="1:25" s="2" customFormat="1" ht="18" customHeight="1" x14ac:dyDescent="0.25">
      <c r="A1" s="1"/>
      <c r="B1" s="1"/>
      <c r="C1" s="1"/>
      <c r="F1" s="3"/>
      <c r="G1" s="3"/>
      <c r="H1" s="4"/>
    </row>
    <row r="2" spans="1:25" s="2" customFormat="1" ht="18" customHeight="1" x14ac:dyDescent="0.25">
      <c r="A2" s="1"/>
      <c r="B2" s="1"/>
      <c r="C2" s="1"/>
      <c r="F2" s="3"/>
      <c r="G2" s="3"/>
      <c r="H2" s="4"/>
    </row>
    <row r="3" spans="1:25" s="2" customFormat="1" ht="18" customHeight="1" x14ac:dyDescent="0.25">
      <c r="A3" s="181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spans="1:25" s="2" customFormat="1" ht="18" customHeight="1" x14ac:dyDescent="0.25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spans="1:25" s="2" customFormat="1" ht="18" customHeight="1" x14ac:dyDescent="0.25">
      <c r="A5" s="1"/>
      <c r="B5" s="1"/>
      <c r="C5" s="1"/>
      <c r="D5" s="5"/>
      <c r="E5" s="5"/>
      <c r="F5" s="5"/>
      <c r="G5" s="5"/>
      <c r="H5" s="5"/>
      <c r="I5" s="5"/>
    </row>
    <row r="6" spans="1:25" s="2" customFormat="1" ht="18" customHeight="1" x14ac:dyDescent="0.25">
      <c r="A6" s="3" t="s">
        <v>2</v>
      </c>
      <c r="B6" s="3"/>
      <c r="C6" s="3"/>
      <c r="D6" s="5"/>
      <c r="E6" s="5"/>
      <c r="F6" s="5"/>
      <c r="G6" s="5"/>
      <c r="H6" s="5"/>
      <c r="I6" s="5"/>
    </row>
    <row r="7" spans="1:25" s="2" customFormat="1" ht="18" customHeight="1" x14ac:dyDescent="0.25">
      <c r="A7" s="3"/>
      <c r="B7" s="3"/>
      <c r="C7" s="3"/>
      <c r="D7" s="5"/>
      <c r="E7" s="5"/>
      <c r="F7" s="5"/>
      <c r="G7" s="5"/>
      <c r="H7" s="5"/>
      <c r="I7" s="5"/>
    </row>
    <row r="8" spans="1:25" s="2" customFormat="1" ht="18" customHeight="1" x14ac:dyDescent="0.25">
      <c r="A8" s="3" t="s">
        <v>3</v>
      </c>
      <c r="B8" s="3"/>
      <c r="C8" s="3"/>
      <c r="D8" s="5"/>
      <c r="E8" s="5"/>
      <c r="F8" s="5"/>
      <c r="G8" s="5"/>
      <c r="H8" s="5"/>
      <c r="I8" s="5"/>
    </row>
    <row r="9" spans="1:25" s="2" customFormat="1" ht="18" customHeight="1" x14ac:dyDescent="0.25">
      <c r="A9" s="6"/>
      <c r="B9" s="6"/>
      <c r="C9" s="6"/>
      <c r="D9" s="5"/>
      <c r="E9" s="5"/>
      <c r="F9" s="5"/>
      <c r="G9" s="5"/>
      <c r="H9" s="5"/>
      <c r="I9" s="5"/>
    </row>
    <row r="10" spans="1:25" s="2" customFormat="1" ht="18" customHeight="1" thickBot="1" x14ac:dyDescent="0.3">
      <c r="A10" s="6"/>
      <c r="B10" s="6"/>
      <c r="C10" s="6"/>
      <c r="D10" s="5"/>
      <c r="E10" s="5"/>
      <c r="F10" s="5"/>
      <c r="G10" s="5"/>
      <c r="H10" s="5"/>
      <c r="I10" s="5"/>
    </row>
    <row r="11" spans="1:25" ht="18" customHeight="1" thickBot="1" x14ac:dyDescent="0.3">
      <c r="A11" s="1"/>
      <c r="B11" s="179">
        <v>42948</v>
      </c>
      <c r="C11" s="180"/>
      <c r="D11" s="179">
        <v>42979</v>
      </c>
      <c r="E11" s="180"/>
      <c r="F11" s="179">
        <v>43009</v>
      </c>
      <c r="G11" s="180"/>
      <c r="H11" s="179">
        <v>43040</v>
      </c>
      <c r="I11" s="180"/>
      <c r="J11" s="179">
        <v>43070</v>
      </c>
      <c r="K11" s="180"/>
      <c r="L11" s="179">
        <v>43101</v>
      </c>
      <c r="M11" s="180"/>
      <c r="N11" s="179">
        <v>43132</v>
      </c>
      <c r="O11" s="180"/>
      <c r="P11" s="179">
        <v>43160</v>
      </c>
      <c r="Q11" s="180"/>
      <c r="R11" s="179">
        <v>43191</v>
      </c>
      <c r="S11" s="180"/>
      <c r="T11" s="179">
        <v>43221</v>
      </c>
      <c r="U11" s="180"/>
      <c r="V11" s="179">
        <v>43252</v>
      </c>
      <c r="W11" s="180"/>
      <c r="X11" s="179">
        <v>43282</v>
      </c>
      <c r="Y11" s="180"/>
    </row>
    <row r="12" spans="1:25" s="12" customFormat="1" ht="102" customHeight="1" thickBot="1" x14ac:dyDescent="0.3">
      <c r="A12" s="7" t="s">
        <v>5</v>
      </c>
      <c r="B12" s="8" t="s">
        <v>6</v>
      </c>
      <c r="C12" s="9" t="s">
        <v>7</v>
      </c>
      <c r="D12" s="8" t="s">
        <v>6</v>
      </c>
      <c r="E12" s="9" t="s">
        <v>7</v>
      </c>
      <c r="F12" s="8" t="s">
        <v>6</v>
      </c>
      <c r="G12" s="9" t="s">
        <v>7</v>
      </c>
      <c r="H12" s="8" t="s">
        <v>6</v>
      </c>
      <c r="I12" s="9" t="s">
        <v>7</v>
      </c>
      <c r="J12" s="8" t="s">
        <v>6</v>
      </c>
      <c r="K12" s="9" t="s">
        <v>7</v>
      </c>
      <c r="L12" s="8" t="s">
        <v>6</v>
      </c>
      <c r="M12" s="9" t="s">
        <v>7</v>
      </c>
      <c r="N12" s="8" t="s">
        <v>6</v>
      </c>
      <c r="O12" s="9" t="s">
        <v>7</v>
      </c>
      <c r="P12" s="8" t="s">
        <v>6</v>
      </c>
      <c r="Q12" s="9" t="s">
        <v>7</v>
      </c>
      <c r="R12" s="8" t="s">
        <v>6</v>
      </c>
      <c r="S12" s="9" t="s">
        <v>7</v>
      </c>
      <c r="T12" s="8" t="s">
        <v>6</v>
      </c>
      <c r="U12" s="9" t="s">
        <v>7</v>
      </c>
      <c r="V12" s="8" t="s">
        <v>6</v>
      </c>
      <c r="W12" s="9" t="s">
        <v>7</v>
      </c>
      <c r="X12" s="8" t="s">
        <v>6</v>
      </c>
      <c r="Y12" s="9" t="s">
        <v>7</v>
      </c>
    </row>
    <row r="13" spans="1:25" s="12" customFormat="1" ht="17.25" customHeight="1" x14ac:dyDescent="0.25">
      <c r="A13" s="13" t="s">
        <v>8</v>
      </c>
      <c r="B13" s="14">
        <v>50</v>
      </c>
      <c r="C13" s="16">
        <v>48</v>
      </c>
      <c r="D13" s="15">
        <v>50</v>
      </c>
      <c r="E13" s="16">
        <v>24</v>
      </c>
      <c r="F13" s="14">
        <v>50</v>
      </c>
      <c r="G13" s="17">
        <v>28</v>
      </c>
      <c r="H13" s="14">
        <v>50</v>
      </c>
      <c r="I13" s="17">
        <v>63</v>
      </c>
      <c r="J13" s="14">
        <v>50</v>
      </c>
      <c r="K13" s="18">
        <v>56</v>
      </c>
      <c r="L13" s="14">
        <v>50</v>
      </c>
      <c r="M13" s="18">
        <v>38</v>
      </c>
      <c r="N13" s="14">
        <v>50</v>
      </c>
      <c r="O13" s="17">
        <v>25</v>
      </c>
      <c r="P13" s="14">
        <v>50</v>
      </c>
      <c r="Q13" s="18">
        <v>88</v>
      </c>
      <c r="R13" s="14">
        <v>50</v>
      </c>
      <c r="S13" s="18">
        <v>94</v>
      </c>
      <c r="T13" s="14">
        <v>50</v>
      </c>
      <c r="U13" s="18">
        <v>88</v>
      </c>
      <c r="V13" s="14">
        <v>50</v>
      </c>
      <c r="W13" s="18">
        <v>81</v>
      </c>
      <c r="X13" s="14">
        <v>50</v>
      </c>
      <c r="Y13" s="18">
        <v>53</v>
      </c>
    </row>
    <row r="14" spans="1:25" s="25" customFormat="1" ht="18" customHeight="1" x14ac:dyDescent="0.25">
      <c r="A14" s="19" t="s">
        <v>9</v>
      </c>
      <c r="B14" s="20">
        <v>33</v>
      </c>
      <c r="C14" s="22">
        <v>11</v>
      </c>
      <c r="D14" s="21">
        <v>33</v>
      </c>
      <c r="E14" s="22">
        <v>4</v>
      </c>
      <c r="F14" s="20">
        <v>33</v>
      </c>
      <c r="G14" s="17">
        <v>6</v>
      </c>
      <c r="H14" s="20">
        <v>33</v>
      </c>
      <c r="I14" s="17">
        <v>5</v>
      </c>
      <c r="J14" s="20">
        <v>33</v>
      </c>
      <c r="K14" s="23">
        <v>7</v>
      </c>
      <c r="L14" s="20">
        <v>33</v>
      </c>
      <c r="M14" s="23">
        <v>0</v>
      </c>
      <c r="N14" s="20">
        <v>33</v>
      </c>
      <c r="O14" s="17">
        <v>8</v>
      </c>
      <c r="P14" s="20">
        <v>33</v>
      </c>
      <c r="Q14" s="23">
        <v>7</v>
      </c>
      <c r="R14" s="20">
        <v>33</v>
      </c>
      <c r="S14" s="23">
        <v>2</v>
      </c>
      <c r="T14" s="20">
        <v>33</v>
      </c>
      <c r="U14" s="23">
        <v>0</v>
      </c>
      <c r="V14" s="20">
        <v>33</v>
      </c>
      <c r="W14" s="23">
        <v>7</v>
      </c>
      <c r="X14" s="20">
        <v>33</v>
      </c>
      <c r="Y14" s="23">
        <v>4</v>
      </c>
    </row>
    <row r="15" spans="1:25" ht="18" customHeight="1" x14ac:dyDescent="0.25">
      <c r="A15" s="26" t="s">
        <v>10</v>
      </c>
      <c r="B15" s="20">
        <v>400</v>
      </c>
      <c r="C15" s="24">
        <v>509</v>
      </c>
      <c r="D15" s="21">
        <v>400</v>
      </c>
      <c r="E15" s="24">
        <v>392</v>
      </c>
      <c r="F15" s="20">
        <v>400</v>
      </c>
      <c r="G15" s="28">
        <v>357</v>
      </c>
      <c r="H15" s="20">
        <v>400</v>
      </c>
      <c r="I15" s="28">
        <v>290</v>
      </c>
      <c r="J15" s="20">
        <v>400</v>
      </c>
      <c r="K15" s="29">
        <v>394</v>
      </c>
      <c r="L15" s="20">
        <v>400</v>
      </c>
      <c r="M15" s="29">
        <v>451</v>
      </c>
      <c r="N15" s="20">
        <v>400</v>
      </c>
      <c r="O15" s="28">
        <v>393</v>
      </c>
      <c r="P15" s="20">
        <v>400</v>
      </c>
      <c r="Q15" s="29">
        <v>394</v>
      </c>
      <c r="R15" s="20">
        <v>400</v>
      </c>
      <c r="S15" s="29">
        <v>489</v>
      </c>
      <c r="T15" s="20">
        <v>400</v>
      </c>
      <c r="U15" s="29">
        <v>440</v>
      </c>
      <c r="V15" s="20">
        <v>400</v>
      </c>
      <c r="W15" s="29">
        <v>392</v>
      </c>
      <c r="X15" s="20">
        <v>400</v>
      </c>
      <c r="Y15" s="29">
        <v>315</v>
      </c>
    </row>
    <row r="16" spans="1:25" ht="18" customHeight="1" x14ac:dyDescent="0.25">
      <c r="A16" s="30" t="s">
        <v>11</v>
      </c>
      <c r="B16" s="20">
        <v>103</v>
      </c>
      <c r="C16" s="24">
        <v>109</v>
      </c>
      <c r="D16" s="21">
        <v>103</v>
      </c>
      <c r="E16" s="24">
        <v>63</v>
      </c>
      <c r="F16" s="20">
        <v>103</v>
      </c>
      <c r="G16" s="28">
        <v>74</v>
      </c>
      <c r="H16" s="20">
        <v>103</v>
      </c>
      <c r="I16" s="28">
        <v>76</v>
      </c>
      <c r="J16" s="20">
        <v>103</v>
      </c>
      <c r="K16" s="29">
        <v>63</v>
      </c>
      <c r="L16" s="20">
        <v>103</v>
      </c>
      <c r="M16" s="29">
        <v>76</v>
      </c>
      <c r="N16" s="20">
        <v>103</v>
      </c>
      <c r="O16" s="28">
        <v>61</v>
      </c>
      <c r="P16" s="20">
        <v>103</v>
      </c>
      <c r="Q16" s="29">
        <v>80</v>
      </c>
      <c r="R16" s="20">
        <v>103</v>
      </c>
      <c r="S16" s="29">
        <v>83</v>
      </c>
      <c r="T16" s="20">
        <v>103</v>
      </c>
      <c r="U16" s="29">
        <v>67</v>
      </c>
      <c r="V16" s="20">
        <v>103</v>
      </c>
      <c r="W16" s="29">
        <v>61</v>
      </c>
      <c r="X16" s="20">
        <v>103</v>
      </c>
      <c r="Y16" s="29">
        <v>44</v>
      </c>
    </row>
    <row r="17" spans="1:25" ht="18" customHeight="1" x14ac:dyDescent="0.25">
      <c r="A17" s="26" t="s">
        <v>12</v>
      </c>
      <c r="B17" s="20">
        <v>148</v>
      </c>
      <c r="C17" s="24">
        <v>90</v>
      </c>
      <c r="D17" s="21">
        <v>148</v>
      </c>
      <c r="E17" s="24">
        <v>83</v>
      </c>
      <c r="F17" s="20">
        <v>148</v>
      </c>
      <c r="G17" s="28">
        <v>91</v>
      </c>
      <c r="H17" s="20">
        <v>148</v>
      </c>
      <c r="I17" s="28">
        <v>121</v>
      </c>
      <c r="J17" s="20">
        <v>148</v>
      </c>
      <c r="K17" s="29">
        <v>99</v>
      </c>
      <c r="L17" s="20">
        <v>148</v>
      </c>
      <c r="M17" s="29">
        <v>100</v>
      </c>
      <c r="N17" s="20">
        <v>148</v>
      </c>
      <c r="O17" s="28">
        <v>71</v>
      </c>
      <c r="P17" s="20">
        <v>148</v>
      </c>
      <c r="Q17" s="29">
        <v>94</v>
      </c>
      <c r="R17" s="20">
        <v>148</v>
      </c>
      <c r="S17" s="29">
        <v>44</v>
      </c>
      <c r="T17" s="20">
        <v>148</v>
      </c>
      <c r="U17" s="29">
        <v>110</v>
      </c>
      <c r="V17" s="20">
        <v>148</v>
      </c>
      <c r="W17" s="29">
        <v>109</v>
      </c>
      <c r="X17" s="20">
        <v>148</v>
      </c>
      <c r="Y17" s="29">
        <v>123</v>
      </c>
    </row>
    <row r="18" spans="1:25" ht="18" customHeight="1" x14ac:dyDescent="0.25">
      <c r="A18" s="26" t="s">
        <v>13</v>
      </c>
      <c r="B18" s="20">
        <v>330</v>
      </c>
      <c r="C18" s="24">
        <v>403</v>
      </c>
      <c r="D18" s="21">
        <v>330</v>
      </c>
      <c r="E18" s="24">
        <v>355</v>
      </c>
      <c r="F18" s="20">
        <v>330</v>
      </c>
      <c r="G18" s="28">
        <v>452</v>
      </c>
      <c r="H18" s="20">
        <v>330</v>
      </c>
      <c r="I18" s="28">
        <v>329</v>
      </c>
      <c r="J18" s="20">
        <v>330</v>
      </c>
      <c r="K18" s="29">
        <v>380</v>
      </c>
      <c r="L18" s="20">
        <v>330</v>
      </c>
      <c r="M18" s="29">
        <v>447</v>
      </c>
      <c r="N18" s="20">
        <v>330</v>
      </c>
      <c r="O18" s="28">
        <v>336</v>
      </c>
      <c r="P18" s="20">
        <v>330</v>
      </c>
      <c r="Q18" s="29">
        <v>331</v>
      </c>
      <c r="R18" s="20">
        <v>330</v>
      </c>
      <c r="S18" s="29">
        <v>411</v>
      </c>
      <c r="T18" s="20">
        <v>330</v>
      </c>
      <c r="U18" s="29">
        <v>162</v>
      </c>
      <c r="V18" s="20">
        <v>330</v>
      </c>
      <c r="W18" s="29">
        <v>276</v>
      </c>
      <c r="X18" s="20">
        <v>330</v>
      </c>
      <c r="Y18" s="29">
        <v>108</v>
      </c>
    </row>
    <row r="19" spans="1:25" ht="18" customHeight="1" x14ac:dyDescent="0.25">
      <c r="A19" s="26" t="s">
        <v>14</v>
      </c>
      <c r="B19" s="20">
        <v>77</v>
      </c>
      <c r="C19" s="24">
        <v>94</v>
      </c>
      <c r="D19" s="21">
        <v>77</v>
      </c>
      <c r="E19" s="24">
        <v>77</v>
      </c>
      <c r="F19" s="20">
        <v>77</v>
      </c>
      <c r="G19" s="28">
        <v>75</v>
      </c>
      <c r="H19" s="20">
        <v>77</v>
      </c>
      <c r="I19" s="28">
        <v>45</v>
      </c>
      <c r="J19" s="20">
        <v>77</v>
      </c>
      <c r="K19" s="31">
        <v>88</v>
      </c>
      <c r="L19" s="20">
        <v>77</v>
      </c>
      <c r="M19" s="31">
        <v>83</v>
      </c>
      <c r="N19" s="20">
        <v>77</v>
      </c>
      <c r="O19" s="28">
        <v>84</v>
      </c>
      <c r="P19" s="20">
        <v>77</v>
      </c>
      <c r="Q19" s="31">
        <v>87</v>
      </c>
      <c r="R19" s="20">
        <v>77</v>
      </c>
      <c r="S19" s="31">
        <v>56</v>
      </c>
      <c r="T19" s="20">
        <v>77</v>
      </c>
      <c r="U19" s="31">
        <v>42</v>
      </c>
      <c r="V19" s="20">
        <v>77</v>
      </c>
      <c r="W19" s="31">
        <v>72</v>
      </c>
      <c r="X19" s="20">
        <v>77</v>
      </c>
      <c r="Y19" s="31">
        <v>53</v>
      </c>
    </row>
    <row r="20" spans="1:25" ht="18" customHeight="1" x14ac:dyDescent="0.25">
      <c r="A20" s="26" t="s">
        <v>15</v>
      </c>
      <c r="B20" s="20">
        <v>836</v>
      </c>
      <c r="C20" s="24">
        <v>858</v>
      </c>
      <c r="D20" s="21">
        <v>836</v>
      </c>
      <c r="E20" s="24">
        <v>878</v>
      </c>
      <c r="F20" s="20">
        <v>836</v>
      </c>
      <c r="G20" s="28">
        <v>963</v>
      </c>
      <c r="H20" s="20">
        <v>836</v>
      </c>
      <c r="I20" s="28">
        <v>824</v>
      </c>
      <c r="J20" s="20">
        <v>836</v>
      </c>
      <c r="K20" s="29">
        <v>635</v>
      </c>
      <c r="L20" s="20">
        <v>836</v>
      </c>
      <c r="M20" s="29">
        <v>762</v>
      </c>
      <c r="N20" s="20">
        <v>836</v>
      </c>
      <c r="O20" s="28">
        <v>611</v>
      </c>
      <c r="P20" s="20">
        <v>836</v>
      </c>
      <c r="Q20" s="29">
        <v>590</v>
      </c>
      <c r="R20" s="20">
        <v>836</v>
      </c>
      <c r="S20" s="29">
        <v>665</v>
      </c>
      <c r="T20" s="20">
        <v>836</v>
      </c>
      <c r="U20" s="29">
        <v>633</v>
      </c>
      <c r="V20" s="20">
        <v>836</v>
      </c>
      <c r="W20" s="29">
        <v>721</v>
      </c>
      <c r="X20" s="20">
        <v>836</v>
      </c>
      <c r="Y20" s="29">
        <v>531</v>
      </c>
    </row>
    <row r="21" spans="1:25" ht="18" customHeight="1" x14ac:dyDescent="0.25">
      <c r="A21" s="30" t="s">
        <v>16</v>
      </c>
      <c r="B21" s="33">
        <v>17</v>
      </c>
      <c r="C21" s="24">
        <v>29</v>
      </c>
      <c r="D21" s="34">
        <v>17</v>
      </c>
      <c r="E21" s="24">
        <v>22</v>
      </c>
      <c r="F21" s="33">
        <v>17</v>
      </c>
      <c r="G21" s="28">
        <v>16</v>
      </c>
      <c r="H21" s="33">
        <v>17</v>
      </c>
      <c r="I21" s="28">
        <v>34</v>
      </c>
      <c r="J21" s="33">
        <v>17</v>
      </c>
      <c r="K21" s="23">
        <v>31</v>
      </c>
      <c r="L21" s="33">
        <v>17</v>
      </c>
      <c r="M21" s="23">
        <v>17</v>
      </c>
      <c r="N21" s="33">
        <v>17</v>
      </c>
      <c r="O21" s="28">
        <v>20</v>
      </c>
      <c r="P21" s="33">
        <v>17</v>
      </c>
      <c r="Q21" s="23">
        <v>15</v>
      </c>
      <c r="R21" s="33">
        <v>17</v>
      </c>
      <c r="S21" s="23">
        <v>15</v>
      </c>
      <c r="T21" s="33">
        <v>17</v>
      </c>
      <c r="U21" s="23">
        <v>27</v>
      </c>
      <c r="V21" s="33">
        <v>17</v>
      </c>
      <c r="W21" s="23">
        <v>19</v>
      </c>
      <c r="X21" s="33">
        <v>17</v>
      </c>
      <c r="Y21" s="23">
        <v>19</v>
      </c>
    </row>
    <row r="22" spans="1:25" ht="18" customHeight="1" x14ac:dyDescent="0.25">
      <c r="A22" s="26" t="s">
        <v>17</v>
      </c>
      <c r="B22" s="20">
        <v>35</v>
      </c>
      <c r="C22" s="24">
        <v>37</v>
      </c>
      <c r="D22" s="21">
        <v>35</v>
      </c>
      <c r="E22" s="24">
        <v>46</v>
      </c>
      <c r="F22" s="20">
        <v>35</v>
      </c>
      <c r="G22" s="28">
        <v>14</v>
      </c>
      <c r="H22" s="20">
        <v>35</v>
      </c>
      <c r="I22" s="28">
        <v>9</v>
      </c>
      <c r="J22" s="20">
        <v>35</v>
      </c>
      <c r="K22" s="29">
        <v>4</v>
      </c>
      <c r="L22" s="20">
        <v>35</v>
      </c>
      <c r="M22" s="29">
        <v>3</v>
      </c>
      <c r="N22" s="20">
        <v>35</v>
      </c>
      <c r="O22" s="28">
        <v>22</v>
      </c>
      <c r="P22" s="20">
        <v>35</v>
      </c>
      <c r="Q22" s="29">
        <v>27</v>
      </c>
      <c r="R22" s="20">
        <v>35</v>
      </c>
      <c r="S22" s="29">
        <v>40</v>
      </c>
      <c r="T22" s="20">
        <v>35</v>
      </c>
      <c r="U22" s="29">
        <v>62</v>
      </c>
      <c r="V22" s="20">
        <v>35</v>
      </c>
      <c r="W22" s="29">
        <v>61</v>
      </c>
      <c r="X22" s="20">
        <v>35</v>
      </c>
      <c r="Y22" s="29">
        <v>48</v>
      </c>
    </row>
    <row r="23" spans="1:25" ht="18" customHeight="1" x14ac:dyDescent="0.25">
      <c r="A23" s="30" t="s">
        <v>18</v>
      </c>
      <c r="B23" s="33">
        <v>40</v>
      </c>
      <c r="C23" s="24">
        <v>1</v>
      </c>
      <c r="D23" s="34">
        <v>40</v>
      </c>
      <c r="E23" s="24">
        <v>23</v>
      </c>
      <c r="F23" s="33">
        <v>40</v>
      </c>
      <c r="G23" s="28">
        <v>5</v>
      </c>
      <c r="H23" s="33">
        <v>40</v>
      </c>
      <c r="I23" s="28">
        <v>14</v>
      </c>
      <c r="J23" s="33">
        <v>40</v>
      </c>
      <c r="K23" s="29">
        <v>8</v>
      </c>
      <c r="L23" s="33">
        <v>40</v>
      </c>
      <c r="M23" s="29">
        <v>17</v>
      </c>
      <c r="N23" s="33">
        <v>40</v>
      </c>
      <c r="O23" s="28">
        <v>13</v>
      </c>
      <c r="P23" s="33">
        <v>40</v>
      </c>
      <c r="Q23" s="29">
        <v>12</v>
      </c>
      <c r="R23" s="33">
        <v>40</v>
      </c>
      <c r="S23" s="29">
        <v>11</v>
      </c>
      <c r="T23" s="33">
        <v>40</v>
      </c>
      <c r="U23" s="29">
        <v>10</v>
      </c>
      <c r="V23" s="33">
        <v>40</v>
      </c>
      <c r="W23" s="29">
        <v>11</v>
      </c>
      <c r="X23" s="33">
        <v>40</v>
      </c>
      <c r="Y23" s="29">
        <v>15</v>
      </c>
    </row>
    <row r="24" spans="1:25" ht="18" customHeight="1" x14ac:dyDescent="0.25">
      <c r="A24" s="35" t="s">
        <v>19</v>
      </c>
      <c r="B24" s="32">
        <v>980</v>
      </c>
      <c r="C24" s="24">
        <v>606</v>
      </c>
      <c r="D24" s="36">
        <v>980</v>
      </c>
      <c r="E24" s="24">
        <v>674</v>
      </c>
      <c r="F24" s="32">
        <v>980</v>
      </c>
      <c r="G24" s="28">
        <v>537</v>
      </c>
      <c r="H24" s="32">
        <v>980</v>
      </c>
      <c r="I24" s="28">
        <v>586</v>
      </c>
      <c r="J24" s="32">
        <v>980</v>
      </c>
      <c r="K24" s="29">
        <v>554</v>
      </c>
      <c r="L24" s="32">
        <v>980</v>
      </c>
      <c r="M24" s="29">
        <v>547</v>
      </c>
      <c r="N24" s="32">
        <v>980</v>
      </c>
      <c r="O24" s="28">
        <v>531</v>
      </c>
      <c r="P24" s="32">
        <v>980</v>
      </c>
      <c r="Q24" s="29">
        <v>529</v>
      </c>
      <c r="R24" s="32">
        <v>980</v>
      </c>
      <c r="S24" s="29">
        <v>554</v>
      </c>
      <c r="T24" s="32">
        <v>980</v>
      </c>
      <c r="U24" s="29">
        <v>534</v>
      </c>
      <c r="V24" s="32">
        <v>980</v>
      </c>
      <c r="W24" s="29">
        <v>555</v>
      </c>
      <c r="X24" s="32">
        <v>980</v>
      </c>
      <c r="Y24" s="29">
        <v>391</v>
      </c>
    </row>
    <row r="25" spans="1:25" ht="18" customHeight="1" x14ac:dyDescent="0.25">
      <c r="A25" s="26" t="s">
        <v>20</v>
      </c>
      <c r="B25" s="27">
        <v>304</v>
      </c>
      <c r="C25" s="24">
        <v>349</v>
      </c>
      <c r="D25" s="37">
        <v>304</v>
      </c>
      <c r="E25" s="24">
        <v>285</v>
      </c>
      <c r="F25" s="27">
        <v>304</v>
      </c>
      <c r="G25" s="28">
        <v>358</v>
      </c>
      <c r="H25" s="27">
        <v>304</v>
      </c>
      <c r="I25" s="28">
        <v>340</v>
      </c>
      <c r="J25" s="27">
        <v>304</v>
      </c>
      <c r="K25" s="29">
        <v>293</v>
      </c>
      <c r="L25" s="27">
        <v>304</v>
      </c>
      <c r="M25" s="29">
        <v>314</v>
      </c>
      <c r="N25" s="27">
        <v>304</v>
      </c>
      <c r="O25" s="28">
        <v>236</v>
      </c>
      <c r="P25" s="27">
        <v>304</v>
      </c>
      <c r="Q25" s="29">
        <v>279</v>
      </c>
      <c r="R25" s="27">
        <v>304</v>
      </c>
      <c r="S25" s="29">
        <v>210</v>
      </c>
      <c r="T25" s="27">
        <v>304</v>
      </c>
      <c r="U25" s="29">
        <v>286</v>
      </c>
      <c r="V25" s="27">
        <v>304</v>
      </c>
      <c r="W25" s="29">
        <v>303</v>
      </c>
      <c r="X25" s="27">
        <v>304</v>
      </c>
      <c r="Y25" s="29">
        <v>261</v>
      </c>
    </row>
    <row r="26" spans="1:25" ht="18" customHeight="1" x14ac:dyDescent="0.25">
      <c r="A26" s="30" t="s">
        <v>21</v>
      </c>
      <c r="B26" s="20">
        <v>48</v>
      </c>
      <c r="C26" s="24">
        <v>48</v>
      </c>
      <c r="D26" s="21">
        <v>48</v>
      </c>
      <c r="E26" s="24">
        <v>32</v>
      </c>
      <c r="F26" s="20">
        <v>48</v>
      </c>
      <c r="G26" s="28">
        <v>35</v>
      </c>
      <c r="H26" s="20">
        <v>48</v>
      </c>
      <c r="I26" s="28">
        <v>39</v>
      </c>
      <c r="J26" s="20">
        <v>48</v>
      </c>
      <c r="K26" s="29">
        <v>43</v>
      </c>
      <c r="L26" s="20">
        <v>48</v>
      </c>
      <c r="M26" s="29">
        <v>23</v>
      </c>
      <c r="N26" s="20">
        <v>48</v>
      </c>
      <c r="O26" s="28">
        <v>43</v>
      </c>
      <c r="P26" s="20">
        <v>48</v>
      </c>
      <c r="Q26" s="29">
        <v>51</v>
      </c>
      <c r="R26" s="20">
        <v>48</v>
      </c>
      <c r="S26" s="29">
        <v>53</v>
      </c>
      <c r="T26" s="20">
        <v>48</v>
      </c>
      <c r="U26" s="29">
        <v>49</v>
      </c>
      <c r="V26" s="20">
        <v>48</v>
      </c>
      <c r="W26" s="29">
        <v>51</v>
      </c>
      <c r="X26" s="20">
        <v>48</v>
      </c>
      <c r="Y26" s="29">
        <v>40</v>
      </c>
    </row>
    <row r="27" spans="1:25" ht="18" customHeight="1" x14ac:dyDescent="0.25">
      <c r="A27" s="26" t="s">
        <v>22</v>
      </c>
      <c r="B27" s="20">
        <v>318</v>
      </c>
      <c r="C27" s="24">
        <v>362</v>
      </c>
      <c r="D27" s="21">
        <v>318</v>
      </c>
      <c r="E27" s="24">
        <v>279</v>
      </c>
      <c r="F27" s="20">
        <v>318</v>
      </c>
      <c r="G27" s="28">
        <v>297</v>
      </c>
      <c r="H27" s="20">
        <v>318</v>
      </c>
      <c r="I27" s="28">
        <v>266</v>
      </c>
      <c r="J27" s="20">
        <v>318</v>
      </c>
      <c r="K27" s="29">
        <v>311</v>
      </c>
      <c r="L27" s="20">
        <v>318</v>
      </c>
      <c r="M27" s="29">
        <v>334</v>
      </c>
      <c r="N27" s="20">
        <v>318</v>
      </c>
      <c r="O27" s="28">
        <v>321</v>
      </c>
      <c r="P27" s="20">
        <v>318</v>
      </c>
      <c r="Q27" s="29">
        <v>270</v>
      </c>
      <c r="R27" s="20">
        <v>318</v>
      </c>
      <c r="S27" s="29">
        <v>349</v>
      </c>
      <c r="T27" s="20">
        <v>318</v>
      </c>
      <c r="U27" s="29">
        <v>294</v>
      </c>
      <c r="V27" s="20">
        <v>318</v>
      </c>
      <c r="W27" s="29">
        <v>234</v>
      </c>
      <c r="X27" s="20">
        <v>318</v>
      </c>
      <c r="Y27" s="29">
        <v>221</v>
      </c>
    </row>
    <row r="28" spans="1:25" ht="18" customHeight="1" x14ac:dyDescent="0.25">
      <c r="A28" s="30" t="s">
        <v>23</v>
      </c>
      <c r="B28" s="20">
        <v>180</v>
      </c>
      <c r="C28" s="24">
        <v>192</v>
      </c>
      <c r="D28" s="21">
        <v>180</v>
      </c>
      <c r="E28" s="24">
        <v>156</v>
      </c>
      <c r="F28" s="20">
        <v>180</v>
      </c>
      <c r="G28" s="28">
        <v>242</v>
      </c>
      <c r="H28" s="20">
        <v>180</v>
      </c>
      <c r="I28" s="28">
        <v>187</v>
      </c>
      <c r="J28" s="20">
        <v>180</v>
      </c>
      <c r="K28" s="29">
        <v>181</v>
      </c>
      <c r="L28" s="20">
        <v>180</v>
      </c>
      <c r="M28" s="29">
        <v>210</v>
      </c>
      <c r="N28" s="20">
        <v>180</v>
      </c>
      <c r="O28" s="28">
        <v>197</v>
      </c>
      <c r="P28" s="20">
        <v>180</v>
      </c>
      <c r="Q28" s="29">
        <v>204</v>
      </c>
      <c r="R28" s="20">
        <v>180</v>
      </c>
      <c r="S28" s="29">
        <v>212</v>
      </c>
      <c r="T28" s="20">
        <v>180</v>
      </c>
      <c r="U28" s="29">
        <v>190</v>
      </c>
      <c r="V28" s="20">
        <v>180</v>
      </c>
      <c r="W28" s="29">
        <v>220</v>
      </c>
      <c r="X28" s="20">
        <v>180</v>
      </c>
      <c r="Y28" s="29">
        <v>204</v>
      </c>
    </row>
    <row r="29" spans="1:25" ht="18" customHeight="1" x14ac:dyDescent="0.25">
      <c r="A29" s="26" t="s">
        <v>24</v>
      </c>
      <c r="B29" s="20">
        <v>120</v>
      </c>
      <c r="C29" s="24">
        <v>101</v>
      </c>
      <c r="D29" s="21">
        <v>120</v>
      </c>
      <c r="E29" s="24">
        <v>75</v>
      </c>
      <c r="F29" s="20">
        <v>120</v>
      </c>
      <c r="G29" s="28">
        <v>82</v>
      </c>
      <c r="H29" s="20">
        <v>120</v>
      </c>
      <c r="I29" s="28">
        <v>79</v>
      </c>
      <c r="J29" s="20">
        <v>120</v>
      </c>
      <c r="K29" s="29">
        <v>59</v>
      </c>
      <c r="L29" s="20">
        <v>120</v>
      </c>
      <c r="M29" s="29">
        <v>53</v>
      </c>
      <c r="N29" s="20">
        <v>120</v>
      </c>
      <c r="O29" s="28">
        <v>94</v>
      </c>
      <c r="P29" s="20">
        <v>120</v>
      </c>
      <c r="Q29" s="29">
        <v>87</v>
      </c>
      <c r="R29" s="20">
        <v>120</v>
      </c>
      <c r="S29" s="29">
        <v>64</v>
      </c>
      <c r="T29" s="20">
        <v>120</v>
      </c>
      <c r="U29" s="29">
        <v>85</v>
      </c>
      <c r="V29" s="20">
        <v>120</v>
      </c>
      <c r="W29" s="29">
        <v>88</v>
      </c>
      <c r="X29" s="20">
        <v>120</v>
      </c>
      <c r="Y29" s="29">
        <v>108</v>
      </c>
    </row>
    <row r="30" spans="1:25" ht="18" customHeight="1" x14ac:dyDescent="0.25">
      <c r="A30" s="30" t="s">
        <v>25</v>
      </c>
      <c r="B30" s="20">
        <v>2000</v>
      </c>
      <c r="C30" s="24">
        <v>2581</v>
      </c>
      <c r="D30" s="21">
        <v>2000</v>
      </c>
      <c r="E30" s="24">
        <v>1983</v>
      </c>
      <c r="F30" s="20">
        <v>2000</v>
      </c>
      <c r="G30" s="28">
        <v>2237</v>
      </c>
      <c r="H30" s="20">
        <v>2000</v>
      </c>
      <c r="I30" s="28">
        <v>2174</v>
      </c>
      <c r="J30" s="20">
        <v>2000</v>
      </c>
      <c r="K30" s="29">
        <v>2191</v>
      </c>
      <c r="L30" s="20">
        <v>2000</v>
      </c>
      <c r="M30" s="29">
        <v>2134</v>
      </c>
      <c r="N30" s="20">
        <v>2000</v>
      </c>
      <c r="O30" s="28">
        <v>2009</v>
      </c>
      <c r="P30" s="20">
        <v>2000</v>
      </c>
      <c r="Q30" s="29">
        <v>2252</v>
      </c>
      <c r="R30" s="20">
        <v>2000</v>
      </c>
      <c r="S30" s="29">
        <v>2264</v>
      </c>
      <c r="T30" s="20">
        <v>2000</v>
      </c>
      <c r="U30" s="29">
        <v>2224</v>
      </c>
      <c r="V30" s="20">
        <v>2000</v>
      </c>
      <c r="W30" s="29">
        <v>2223</v>
      </c>
      <c r="X30" s="20">
        <v>2000</v>
      </c>
      <c r="Y30" s="29">
        <v>2076</v>
      </c>
    </row>
    <row r="31" spans="1:25" ht="18" customHeight="1" x14ac:dyDescent="0.25">
      <c r="A31" s="26" t="s">
        <v>26</v>
      </c>
      <c r="B31" s="20">
        <v>200</v>
      </c>
      <c r="C31" s="24">
        <v>183</v>
      </c>
      <c r="D31" s="21">
        <v>200</v>
      </c>
      <c r="E31" s="24">
        <v>101</v>
      </c>
      <c r="F31" s="20">
        <v>200</v>
      </c>
      <c r="G31" s="28">
        <v>173</v>
      </c>
      <c r="H31" s="20">
        <v>200</v>
      </c>
      <c r="I31" s="28">
        <v>156</v>
      </c>
      <c r="J31" s="20">
        <v>200</v>
      </c>
      <c r="K31" s="29">
        <v>157</v>
      </c>
      <c r="L31" s="20">
        <v>200</v>
      </c>
      <c r="M31" s="29">
        <v>223</v>
      </c>
      <c r="N31" s="20">
        <v>200</v>
      </c>
      <c r="O31" s="28">
        <v>167</v>
      </c>
      <c r="P31" s="20">
        <v>200</v>
      </c>
      <c r="Q31" s="29">
        <v>197</v>
      </c>
      <c r="R31" s="20">
        <v>200</v>
      </c>
      <c r="S31" s="29">
        <v>198</v>
      </c>
      <c r="T31" s="20">
        <v>200</v>
      </c>
      <c r="U31" s="29">
        <v>191</v>
      </c>
      <c r="V31" s="20">
        <v>200</v>
      </c>
      <c r="W31" s="29">
        <v>208</v>
      </c>
      <c r="X31" s="20">
        <v>200</v>
      </c>
      <c r="Y31" s="29">
        <v>166</v>
      </c>
    </row>
    <row r="32" spans="1:25" ht="18" customHeight="1" x14ac:dyDescent="0.25">
      <c r="A32" s="30" t="s">
        <v>27</v>
      </c>
      <c r="B32" s="27">
        <v>170</v>
      </c>
      <c r="C32" s="24">
        <v>157</v>
      </c>
      <c r="D32" s="37">
        <v>170</v>
      </c>
      <c r="E32" s="24">
        <v>169</v>
      </c>
      <c r="F32" s="27">
        <v>170</v>
      </c>
      <c r="G32" s="28">
        <v>188</v>
      </c>
      <c r="H32" s="27">
        <v>170</v>
      </c>
      <c r="I32" s="28">
        <v>150</v>
      </c>
      <c r="J32" s="27">
        <v>170</v>
      </c>
      <c r="K32" s="29">
        <v>159</v>
      </c>
      <c r="L32" s="27">
        <v>170</v>
      </c>
      <c r="M32" s="29">
        <v>160</v>
      </c>
      <c r="N32" s="27">
        <v>170</v>
      </c>
      <c r="O32" s="28">
        <v>143</v>
      </c>
      <c r="P32" s="27">
        <v>170</v>
      </c>
      <c r="Q32" s="29">
        <v>142</v>
      </c>
      <c r="R32" s="27">
        <v>170</v>
      </c>
      <c r="S32" s="29">
        <v>169</v>
      </c>
      <c r="T32" s="27">
        <v>170</v>
      </c>
      <c r="U32" s="29">
        <v>192</v>
      </c>
      <c r="V32" s="27">
        <v>170</v>
      </c>
      <c r="W32" s="29">
        <v>134</v>
      </c>
      <c r="X32" s="27">
        <v>170</v>
      </c>
      <c r="Y32" s="29">
        <v>137</v>
      </c>
    </row>
    <row r="33" spans="1:25" ht="18" customHeight="1" x14ac:dyDescent="0.25">
      <c r="A33" s="26" t="s">
        <v>28</v>
      </c>
      <c r="B33" s="194">
        <v>120</v>
      </c>
      <c r="C33" s="39">
        <v>144</v>
      </c>
      <c r="D33" s="198">
        <v>120</v>
      </c>
      <c r="E33" s="39">
        <v>98</v>
      </c>
      <c r="F33" s="194">
        <v>120</v>
      </c>
      <c r="G33" s="38">
        <v>108</v>
      </c>
      <c r="H33" s="194">
        <v>120</v>
      </c>
      <c r="I33" s="38">
        <v>100</v>
      </c>
      <c r="J33" s="194">
        <v>120</v>
      </c>
      <c r="K33" s="40">
        <v>76</v>
      </c>
      <c r="L33" s="194">
        <v>120</v>
      </c>
      <c r="M33" s="40">
        <v>95</v>
      </c>
      <c r="N33" s="194">
        <v>120</v>
      </c>
      <c r="O33" s="196">
        <v>128</v>
      </c>
      <c r="P33" s="194">
        <v>120</v>
      </c>
      <c r="Q33" s="196">
        <v>121</v>
      </c>
      <c r="R33" s="194">
        <v>120</v>
      </c>
      <c r="S33" s="196">
        <v>112</v>
      </c>
      <c r="T33" s="194">
        <v>120</v>
      </c>
      <c r="U33" s="196">
        <v>119</v>
      </c>
      <c r="V33" s="194">
        <v>120</v>
      </c>
      <c r="W33" s="196">
        <v>130</v>
      </c>
      <c r="X33" s="194">
        <v>120</v>
      </c>
      <c r="Y33" s="196">
        <v>97</v>
      </c>
    </row>
    <row r="34" spans="1:25" ht="18" customHeight="1" x14ac:dyDescent="0.25">
      <c r="A34" s="41" t="s">
        <v>29</v>
      </c>
      <c r="B34" s="195"/>
      <c r="C34" s="44">
        <v>8</v>
      </c>
      <c r="D34" s="199"/>
      <c r="E34" s="43">
        <v>6</v>
      </c>
      <c r="F34" s="195"/>
      <c r="G34" s="42">
        <v>7</v>
      </c>
      <c r="H34" s="195"/>
      <c r="I34" s="38">
        <v>8</v>
      </c>
      <c r="J34" s="195"/>
      <c r="K34" s="40">
        <v>5</v>
      </c>
      <c r="L34" s="195"/>
      <c r="M34" s="40">
        <v>3</v>
      </c>
      <c r="N34" s="195"/>
      <c r="O34" s="197"/>
      <c r="P34" s="195"/>
      <c r="Q34" s="197"/>
      <c r="R34" s="195"/>
      <c r="S34" s="197"/>
      <c r="T34" s="195"/>
      <c r="U34" s="197"/>
      <c r="V34" s="195"/>
      <c r="W34" s="197"/>
      <c r="X34" s="195"/>
      <c r="Y34" s="197"/>
    </row>
    <row r="35" spans="1:25" ht="18" customHeight="1" x14ac:dyDescent="0.25">
      <c r="A35" s="30" t="s">
        <v>30</v>
      </c>
      <c r="B35" s="20">
        <v>44</v>
      </c>
      <c r="C35" s="24">
        <v>50</v>
      </c>
      <c r="D35" s="21">
        <v>44</v>
      </c>
      <c r="E35" s="24">
        <v>49</v>
      </c>
      <c r="F35" s="20">
        <v>44</v>
      </c>
      <c r="G35" s="28">
        <v>47</v>
      </c>
      <c r="H35" s="20">
        <v>44</v>
      </c>
      <c r="I35" s="28">
        <v>27</v>
      </c>
      <c r="J35" s="20">
        <v>44</v>
      </c>
      <c r="K35" s="29">
        <v>41</v>
      </c>
      <c r="L35" s="20">
        <v>44</v>
      </c>
      <c r="M35" s="29">
        <v>65</v>
      </c>
      <c r="N35" s="20">
        <v>44</v>
      </c>
      <c r="O35" s="28">
        <v>21</v>
      </c>
      <c r="P35" s="20">
        <v>44</v>
      </c>
      <c r="Q35" s="29">
        <v>46</v>
      </c>
      <c r="R35" s="20">
        <v>44</v>
      </c>
      <c r="S35" s="29">
        <v>45</v>
      </c>
      <c r="T35" s="20">
        <v>44</v>
      </c>
      <c r="U35" s="29">
        <v>35</v>
      </c>
      <c r="V35" s="20">
        <v>44</v>
      </c>
      <c r="W35" s="29">
        <v>33</v>
      </c>
      <c r="X35" s="20">
        <v>44</v>
      </c>
      <c r="Y35" s="29">
        <v>55</v>
      </c>
    </row>
    <row r="36" spans="1:25" ht="18" customHeight="1" x14ac:dyDescent="0.25">
      <c r="A36" s="26" t="s">
        <v>31</v>
      </c>
      <c r="B36" s="20">
        <v>231</v>
      </c>
      <c r="C36" s="24">
        <v>212</v>
      </c>
      <c r="D36" s="21">
        <v>231</v>
      </c>
      <c r="E36" s="24">
        <v>173</v>
      </c>
      <c r="F36" s="20">
        <v>231</v>
      </c>
      <c r="G36" s="28">
        <v>176</v>
      </c>
      <c r="H36" s="20">
        <v>231</v>
      </c>
      <c r="I36" s="28">
        <v>161</v>
      </c>
      <c r="J36" s="20">
        <v>231</v>
      </c>
      <c r="K36" s="29">
        <v>139</v>
      </c>
      <c r="L36" s="20">
        <v>231</v>
      </c>
      <c r="M36" s="29">
        <v>187</v>
      </c>
      <c r="N36" s="20">
        <v>231</v>
      </c>
      <c r="O36" s="28">
        <v>163</v>
      </c>
      <c r="P36" s="20">
        <v>231</v>
      </c>
      <c r="Q36" s="29">
        <v>161</v>
      </c>
      <c r="R36" s="20">
        <v>231</v>
      </c>
      <c r="S36" s="29">
        <v>158</v>
      </c>
      <c r="T36" s="20">
        <v>231</v>
      </c>
      <c r="U36" s="29">
        <v>188</v>
      </c>
      <c r="V36" s="20">
        <v>231</v>
      </c>
      <c r="W36" s="29">
        <v>176</v>
      </c>
      <c r="X36" s="20">
        <v>231</v>
      </c>
      <c r="Y36" s="29">
        <v>125</v>
      </c>
    </row>
    <row r="37" spans="1:25" ht="18" customHeight="1" x14ac:dyDescent="0.25">
      <c r="A37" s="30" t="s">
        <v>32</v>
      </c>
      <c r="B37" s="20">
        <v>130</v>
      </c>
      <c r="C37" s="24">
        <v>159</v>
      </c>
      <c r="D37" s="21">
        <v>130</v>
      </c>
      <c r="E37" s="24">
        <v>122</v>
      </c>
      <c r="F37" s="20">
        <v>130</v>
      </c>
      <c r="G37" s="28">
        <v>147</v>
      </c>
      <c r="H37" s="20">
        <v>130</v>
      </c>
      <c r="I37" s="28">
        <v>66</v>
      </c>
      <c r="J37" s="20">
        <v>130</v>
      </c>
      <c r="K37" s="29">
        <v>124</v>
      </c>
      <c r="L37" s="20">
        <v>130</v>
      </c>
      <c r="M37" s="29">
        <v>173</v>
      </c>
      <c r="N37" s="20">
        <v>130</v>
      </c>
      <c r="O37" s="28">
        <v>151</v>
      </c>
      <c r="P37" s="20">
        <v>130</v>
      </c>
      <c r="Q37" s="29">
        <v>135</v>
      </c>
      <c r="R37" s="20">
        <v>130</v>
      </c>
      <c r="S37" s="29">
        <v>144</v>
      </c>
      <c r="T37" s="20">
        <v>130</v>
      </c>
      <c r="U37" s="29">
        <v>160</v>
      </c>
      <c r="V37" s="20">
        <v>130</v>
      </c>
      <c r="W37" s="29">
        <v>117</v>
      </c>
      <c r="X37" s="20">
        <v>130</v>
      </c>
      <c r="Y37" s="29">
        <v>140</v>
      </c>
    </row>
    <row r="38" spans="1:25" ht="18" customHeight="1" x14ac:dyDescent="0.25">
      <c r="A38" s="26" t="s">
        <v>33</v>
      </c>
      <c r="B38" s="20">
        <v>89</v>
      </c>
      <c r="C38" s="24">
        <v>174</v>
      </c>
      <c r="D38" s="21">
        <v>89</v>
      </c>
      <c r="E38" s="24">
        <v>120</v>
      </c>
      <c r="F38" s="20">
        <v>89</v>
      </c>
      <c r="G38" s="28">
        <v>173</v>
      </c>
      <c r="H38" s="20">
        <v>89</v>
      </c>
      <c r="I38" s="28">
        <v>149</v>
      </c>
      <c r="J38" s="20">
        <v>89</v>
      </c>
      <c r="K38" s="29">
        <v>0</v>
      </c>
      <c r="L38" s="20">
        <v>89</v>
      </c>
      <c r="M38" s="29">
        <v>140</v>
      </c>
      <c r="N38" s="20">
        <v>89</v>
      </c>
      <c r="O38" s="28">
        <v>124</v>
      </c>
      <c r="P38" s="20">
        <v>89</v>
      </c>
      <c r="Q38" s="29">
        <v>149</v>
      </c>
      <c r="R38" s="20">
        <v>89</v>
      </c>
      <c r="S38" s="29">
        <v>153</v>
      </c>
      <c r="T38" s="20">
        <v>89</v>
      </c>
      <c r="U38" s="29">
        <v>152</v>
      </c>
      <c r="V38" s="20">
        <v>89</v>
      </c>
      <c r="W38" s="29">
        <v>148</v>
      </c>
      <c r="X38" s="20">
        <v>89</v>
      </c>
      <c r="Y38" s="29">
        <v>64</v>
      </c>
    </row>
    <row r="39" spans="1:25" ht="18" customHeight="1" x14ac:dyDescent="0.25">
      <c r="A39" s="26" t="s">
        <v>34</v>
      </c>
      <c r="B39" s="20">
        <v>81</v>
      </c>
      <c r="C39" s="24">
        <v>44</v>
      </c>
      <c r="D39" s="21">
        <v>81</v>
      </c>
      <c r="E39" s="24">
        <v>35</v>
      </c>
      <c r="F39" s="20">
        <v>81</v>
      </c>
      <c r="G39" s="28">
        <v>36</v>
      </c>
      <c r="H39" s="20">
        <v>81</v>
      </c>
      <c r="I39" s="28">
        <v>37</v>
      </c>
      <c r="J39" s="20">
        <v>81</v>
      </c>
      <c r="K39" s="29">
        <v>45</v>
      </c>
      <c r="L39" s="20">
        <v>81</v>
      </c>
      <c r="M39" s="29">
        <v>0</v>
      </c>
      <c r="N39" s="20">
        <v>81</v>
      </c>
      <c r="O39" s="28">
        <v>2</v>
      </c>
      <c r="P39" s="20">
        <v>81</v>
      </c>
      <c r="Q39" s="29">
        <v>37</v>
      </c>
      <c r="R39" s="20">
        <v>81</v>
      </c>
      <c r="S39" s="29">
        <v>47</v>
      </c>
      <c r="T39" s="20">
        <v>81</v>
      </c>
      <c r="U39" s="29">
        <v>41</v>
      </c>
      <c r="V39" s="20">
        <v>81</v>
      </c>
      <c r="W39" s="29">
        <v>46</v>
      </c>
      <c r="X39" s="20">
        <v>81</v>
      </c>
      <c r="Y39" s="29">
        <v>38</v>
      </c>
    </row>
    <row r="40" spans="1:25" ht="18" customHeight="1" x14ac:dyDescent="0.25">
      <c r="A40" s="26" t="s">
        <v>35</v>
      </c>
      <c r="B40" s="20">
        <v>34</v>
      </c>
      <c r="C40" s="24">
        <v>34</v>
      </c>
      <c r="D40" s="21">
        <v>34</v>
      </c>
      <c r="E40" s="24">
        <v>43</v>
      </c>
      <c r="F40" s="20">
        <v>34</v>
      </c>
      <c r="G40" s="28">
        <v>35</v>
      </c>
      <c r="H40" s="20">
        <v>34</v>
      </c>
      <c r="I40" s="28">
        <v>27</v>
      </c>
      <c r="J40" s="20">
        <v>34</v>
      </c>
      <c r="K40" s="29">
        <v>34</v>
      </c>
      <c r="L40" s="20">
        <v>34</v>
      </c>
      <c r="M40" s="29">
        <v>25</v>
      </c>
      <c r="N40" s="20">
        <v>34</v>
      </c>
      <c r="O40" s="28">
        <v>13</v>
      </c>
      <c r="P40" s="20">
        <v>34</v>
      </c>
      <c r="Q40" s="29">
        <v>26</v>
      </c>
      <c r="R40" s="20">
        <v>34</v>
      </c>
      <c r="S40" s="29">
        <v>23</v>
      </c>
      <c r="T40" s="20">
        <v>34</v>
      </c>
      <c r="U40" s="29">
        <v>27</v>
      </c>
      <c r="V40" s="20">
        <v>34</v>
      </c>
      <c r="W40" s="29">
        <v>22</v>
      </c>
      <c r="X40" s="20">
        <v>34</v>
      </c>
      <c r="Y40" s="29">
        <v>31</v>
      </c>
    </row>
    <row r="41" spans="1:25" ht="18" customHeight="1" x14ac:dyDescent="0.25">
      <c r="A41" s="26" t="s">
        <v>36</v>
      </c>
      <c r="B41" s="20">
        <v>30</v>
      </c>
      <c r="C41" s="24">
        <v>28</v>
      </c>
      <c r="D41" s="21">
        <v>30</v>
      </c>
      <c r="E41" s="24">
        <v>14</v>
      </c>
      <c r="F41" s="20">
        <v>30</v>
      </c>
      <c r="G41" s="28">
        <v>18</v>
      </c>
      <c r="H41" s="20">
        <v>30</v>
      </c>
      <c r="I41" s="28">
        <v>34</v>
      </c>
      <c r="J41" s="20">
        <v>30</v>
      </c>
      <c r="K41" s="29">
        <v>39</v>
      </c>
      <c r="L41" s="20">
        <v>30</v>
      </c>
      <c r="M41" s="29">
        <v>25</v>
      </c>
      <c r="N41" s="20">
        <v>30</v>
      </c>
      <c r="O41" s="28">
        <v>24</v>
      </c>
      <c r="P41" s="20">
        <v>30</v>
      </c>
      <c r="Q41" s="29">
        <v>29</v>
      </c>
      <c r="R41" s="20">
        <v>30</v>
      </c>
      <c r="S41" s="29">
        <v>23</v>
      </c>
      <c r="T41" s="20">
        <v>30</v>
      </c>
      <c r="U41" s="29">
        <v>28</v>
      </c>
      <c r="V41" s="20">
        <v>30</v>
      </c>
      <c r="W41" s="29">
        <v>28</v>
      </c>
      <c r="X41" s="20">
        <v>30</v>
      </c>
      <c r="Y41" s="29">
        <v>21</v>
      </c>
    </row>
    <row r="42" spans="1:25" ht="18" customHeight="1" x14ac:dyDescent="0.25">
      <c r="A42" s="26" t="s">
        <v>37</v>
      </c>
      <c r="B42" s="20">
        <v>30</v>
      </c>
      <c r="C42" s="46">
        <v>77</v>
      </c>
      <c r="D42" s="21">
        <v>30</v>
      </c>
      <c r="E42" s="46">
        <v>74</v>
      </c>
      <c r="F42" s="20">
        <v>30</v>
      </c>
      <c r="G42" s="45">
        <v>65</v>
      </c>
      <c r="H42" s="20">
        <v>30</v>
      </c>
      <c r="I42" s="45">
        <v>85</v>
      </c>
      <c r="J42" s="20">
        <v>30</v>
      </c>
      <c r="K42" s="31">
        <v>57</v>
      </c>
      <c r="L42" s="20">
        <v>30</v>
      </c>
      <c r="M42" s="31">
        <v>88</v>
      </c>
      <c r="N42" s="20">
        <v>30</v>
      </c>
      <c r="O42" s="45">
        <v>74</v>
      </c>
      <c r="P42" s="20">
        <v>30</v>
      </c>
      <c r="Q42" s="31">
        <v>50</v>
      </c>
      <c r="R42" s="20">
        <v>30</v>
      </c>
      <c r="S42" s="31">
        <v>45</v>
      </c>
      <c r="T42" s="20">
        <v>30</v>
      </c>
      <c r="U42" s="31">
        <v>56</v>
      </c>
      <c r="V42" s="20">
        <v>30</v>
      </c>
      <c r="W42" s="31">
        <v>45</v>
      </c>
      <c r="X42" s="20">
        <v>30</v>
      </c>
      <c r="Y42" s="31">
        <v>25</v>
      </c>
    </row>
    <row r="43" spans="1:25" ht="18" customHeight="1" x14ac:dyDescent="0.25">
      <c r="A43" s="47" t="s">
        <v>38</v>
      </c>
      <c r="B43" s="48">
        <v>12</v>
      </c>
      <c r="C43" s="46">
        <v>66</v>
      </c>
      <c r="D43" s="49">
        <v>12</v>
      </c>
      <c r="E43" s="46">
        <v>40</v>
      </c>
      <c r="F43" s="48">
        <v>12</v>
      </c>
      <c r="G43" s="45">
        <v>72</v>
      </c>
      <c r="H43" s="48">
        <v>12</v>
      </c>
      <c r="I43" s="45">
        <v>58</v>
      </c>
      <c r="J43" s="48">
        <v>12</v>
      </c>
      <c r="K43" s="31">
        <v>11</v>
      </c>
      <c r="L43" s="48">
        <v>12</v>
      </c>
      <c r="M43" s="31">
        <v>72</v>
      </c>
      <c r="N43" s="48">
        <v>12</v>
      </c>
      <c r="O43" s="45">
        <v>43</v>
      </c>
      <c r="P43" s="48">
        <v>12</v>
      </c>
      <c r="Q43" s="31">
        <v>49</v>
      </c>
      <c r="R43" s="48">
        <v>12</v>
      </c>
      <c r="S43" s="31">
        <v>54</v>
      </c>
      <c r="T43" s="48">
        <v>12</v>
      </c>
      <c r="U43" s="31">
        <v>51</v>
      </c>
      <c r="V43" s="48">
        <v>12</v>
      </c>
      <c r="W43" s="31">
        <v>49</v>
      </c>
      <c r="X43" s="48">
        <v>12</v>
      </c>
      <c r="Y43" s="31">
        <v>36</v>
      </c>
    </row>
    <row r="44" spans="1:25" s="57" customFormat="1" ht="57.75" customHeight="1" thickBot="1" x14ac:dyDescent="0.3">
      <c r="A44" s="50" t="s">
        <v>39</v>
      </c>
      <c r="B44" s="51">
        <v>0</v>
      </c>
      <c r="C44" s="54">
        <v>428</v>
      </c>
      <c r="D44" s="53">
        <v>0</v>
      </c>
      <c r="E44" s="54">
        <v>354</v>
      </c>
      <c r="F44" s="55">
        <v>0</v>
      </c>
      <c r="G44" s="52">
        <v>408</v>
      </c>
      <c r="H44" s="55">
        <v>0</v>
      </c>
      <c r="I44" s="52">
        <v>373</v>
      </c>
      <c r="J44" s="55">
        <v>0</v>
      </c>
      <c r="K44" s="56">
        <v>345</v>
      </c>
      <c r="L44" s="55">
        <v>0</v>
      </c>
      <c r="M44" s="56">
        <v>386</v>
      </c>
      <c r="N44" s="55">
        <v>0</v>
      </c>
      <c r="O44" s="52">
        <v>351</v>
      </c>
      <c r="P44" s="55">
        <v>0</v>
      </c>
      <c r="Q44" s="56">
        <v>368</v>
      </c>
      <c r="R44" s="55">
        <v>0</v>
      </c>
      <c r="S44" s="56">
        <v>404</v>
      </c>
      <c r="T44" s="55">
        <v>0</v>
      </c>
      <c r="U44" s="56">
        <v>547</v>
      </c>
      <c r="V44" s="55">
        <v>0</v>
      </c>
      <c r="W44" s="56">
        <v>422</v>
      </c>
      <c r="X44" s="55">
        <v>0</v>
      </c>
      <c r="Y44" s="56">
        <v>472</v>
      </c>
    </row>
    <row r="45" spans="1:25" ht="18" customHeight="1" thickBot="1" x14ac:dyDescent="0.3">
      <c r="A45" s="58" t="s">
        <v>40</v>
      </c>
      <c r="B45" s="59">
        <f t="shared" ref="B45:Y45" si="0">SUM(B13:B44)</f>
        <v>7190</v>
      </c>
      <c r="C45" s="60">
        <f t="shared" si="0"/>
        <v>8192</v>
      </c>
      <c r="D45" s="200">
        <f t="shared" si="0"/>
        <v>7190</v>
      </c>
      <c r="E45" s="60">
        <f t="shared" si="0"/>
        <v>6849</v>
      </c>
      <c r="F45" s="59">
        <f t="shared" si="0"/>
        <v>7190</v>
      </c>
      <c r="G45" s="60">
        <f t="shared" si="0"/>
        <v>7522</v>
      </c>
      <c r="H45" s="59">
        <f t="shared" si="0"/>
        <v>7190</v>
      </c>
      <c r="I45" s="60">
        <f t="shared" si="0"/>
        <v>6912</v>
      </c>
      <c r="J45" s="59">
        <f t="shared" si="0"/>
        <v>7190</v>
      </c>
      <c r="K45" s="60">
        <f t="shared" si="0"/>
        <v>6629</v>
      </c>
      <c r="L45" s="59">
        <f t="shared" si="0"/>
        <v>7190</v>
      </c>
      <c r="M45" s="60">
        <f t="shared" si="0"/>
        <v>7251</v>
      </c>
      <c r="N45" s="59">
        <f t="shared" si="0"/>
        <v>7190</v>
      </c>
      <c r="O45" s="60">
        <f t="shared" si="0"/>
        <v>6479</v>
      </c>
      <c r="P45" s="59">
        <f t="shared" si="0"/>
        <v>7190</v>
      </c>
      <c r="Q45" s="60">
        <f t="shared" si="0"/>
        <v>6907</v>
      </c>
      <c r="R45" s="59">
        <f t="shared" si="0"/>
        <v>7190</v>
      </c>
      <c r="S45" s="60">
        <f t="shared" si="0"/>
        <v>7191</v>
      </c>
      <c r="T45" s="59">
        <f t="shared" si="0"/>
        <v>7190</v>
      </c>
      <c r="U45" s="60">
        <f t="shared" si="0"/>
        <v>7090</v>
      </c>
      <c r="V45" s="59">
        <f t="shared" si="0"/>
        <v>7190</v>
      </c>
      <c r="W45" s="60">
        <f t="shared" si="0"/>
        <v>7042</v>
      </c>
      <c r="X45" s="59">
        <f t="shared" si="0"/>
        <v>7190</v>
      </c>
      <c r="Y45" s="60">
        <f t="shared" si="0"/>
        <v>6021</v>
      </c>
    </row>
    <row r="46" spans="1:25" s="2" customFormat="1" ht="18" customHeight="1" thickBot="1" x14ac:dyDescent="0.3">
      <c r="A46" s="61" t="s">
        <v>41</v>
      </c>
      <c r="B46" s="48">
        <v>900</v>
      </c>
      <c r="C46" s="46">
        <v>796</v>
      </c>
      <c r="D46" s="201">
        <v>900</v>
      </c>
      <c r="E46" s="63">
        <v>873</v>
      </c>
      <c r="F46" s="62">
        <v>900</v>
      </c>
      <c r="G46" s="64">
        <v>817</v>
      </c>
      <c r="H46" s="62">
        <v>900</v>
      </c>
      <c r="I46" s="64">
        <v>902</v>
      </c>
      <c r="J46" s="62">
        <v>900</v>
      </c>
      <c r="K46" s="64">
        <v>819</v>
      </c>
      <c r="L46" s="62">
        <v>900</v>
      </c>
      <c r="M46" s="64">
        <v>853</v>
      </c>
      <c r="N46" s="62">
        <v>900</v>
      </c>
      <c r="O46" s="64">
        <v>720</v>
      </c>
      <c r="P46" s="62">
        <v>900</v>
      </c>
      <c r="Q46" s="64">
        <v>755</v>
      </c>
      <c r="R46" s="62">
        <v>900</v>
      </c>
      <c r="S46" s="64">
        <v>826</v>
      </c>
      <c r="T46" s="62">
        <v>900</v>
      </c>
      <c r="U46" s="64">
        <v>763</v>
      </c>
      <c r="V46" s="62">
        <v>900</v>
      </c>
      <c r="W46" s="64">
        <v>772</v>
      </c>
      <c r="X46" s="62">
        <v>900</v>
      </c>
      <c r="Y46" s="64">
        <v>667</v>
      </c>
    </row>
    <row r="47" spans="1:25" s="2" customFormat="1" ht="18" customHeight="1" thickBot="1" x14ac:dyDescent="0.3">
      <c r="A47" s="65" t="s">
        <v>42</v>
      </c>
      <c r="B47" s="59">
        <f>B45+B46</f>
        <v>8090</v>
      </c>
      <c r="C47" s="60">
        <f>C45+C46</f>
        <v>8988</v>
      </c>
      <c r="D47" s="200">
        <f>D45+D46</f>
        <v>8090</v>
      </c>
      <c r="E47" s="60">
        <f>E45+E46</f>
        <v>7722</v>
      </c>
      <c r="F47" s="59">
        <f>F45+F46</f>
        <v>8090</v>
      </c>
      <c r="G47" s="66">
        <f t="shared" ref="G47" si="1">G45+G46</f>
        <v>8339</v>
      </c>
      <c r="H47" s="59">
        <f>H45+H46</f>
        <v>8090</v>
      </c>
      <c r="I47" s="66">
        <f t="shared" ref="I47" si="2">I45+I46</f>
        <v>7814</v>
      </c>
      <c r="J47" s="59">
        <f>J45+J46</f>
        <v>8090</v>
      </c>
      <c r="K47" s="66">
        <f>K45+K46</f>
        <v>7448</v>
      </c>
      <c r="L47" s="59">
        <f>L45+L46</f>
        <v>8090</v>
      </c>
      <c r="M47" s="66">
        <f t="shared" ref="M47" si="3">M45+M46</f>
        <v>8104</v>
      </c>
      <c r="N47" s="59">
        <f t="shared" ref="N47:Y47" si="4">N45+N46</f>
        <v>8090</v>
      </c>
      <c r="O47" s="66">
        <f t="shared" si="4"/>
        <v>7199</v>
      </c>
      <c r="P47" s="59">
        <f t="shared" si="4"/>
        <v>8090</v>
      </c>
      <c r="Q47" s="66">
        <f t="shared" si="4"/>
        <v>7662</v>
      </c>
      <c r="R47" s="59">
        <f t="shared" si="4"/>
        <v>8090</v>
      </c>
      <c r="S47" s="66">
        <f t="shared" si="4"/>
        <v>8017</v>
      </c>
      <c r="T47" s="59">
        <f t="shared" si="4"/>
        <v>8090</v>
      </c>
      <c r="U47" s="66">
        <f t="shared" si="4"/>
        <v>7853</v>
      </c>
      <c r="V47" s="59">
        <f t="shared" si="4"/>
        <v>8090</v>
      </c>
      <c r="W47" s="66">
        <f t="shared" si="4"/>
        <v>7814</v>
      </c>
      <c r="X47" s="59">
        <f t="shared" si="4"/>
        <v>8090</v>
      </c>
      <c r="Y47" s="66">
        <f t="shared" si="4"/>
        <v>6688</v>
      </c>
    </row>
    <row r="48" spans="1:25" s="2" customFormat="1" ht="18" customHeight="1" x14ac:dyDescent="0.25">
      <c r="F48" s="3"/>
      <c r="G48" s="3"/>
      <c r="H48" s="3"/>
    </row>
    <row r="49" spans="1:25" s="2" customFormat="1" ht="18" customHeight="1" x14ac:dyDescent="0.25">
      <c r="A49" s="3" t="s">
        <v>43</v>
      </c>
      <c r="B49" s="3"/>
      <c r="C49" s="3"/>
      <c r="D49" s="5"/>
      <c r="E49" s="5"/>
      <c r="F49" s="5"/>
      <c r="G49" s="5"/>
      <c r="H49" s="5"/>
      <c r="I49" s="5"/>
    </row>
    <row r="50" spans="1:25" s="2" customFormat="1" ht="18" customHeight="1" thickBot="1" x14ac:dyDescent="0.3">
      <c r="A50" s="1"/>
      <c r="B50" s="1"/>
      <c r="C50" s="1"/>
      <c r="F50" s="3"/>
      <c r="G50" s="3"/>
      <c r="H50" s="4"/>
    </row>
    <row r="51" spans="1:25" ht="18" customHeight="1" thickBot="1" x14ac:dyDescent="0.3">
      <c r="B51" s="179">
        <v>42948</v>
      </c>
      <c r="C51" s="180"/>
      <c r="D51" s="179">
        <v>42979</v>
      </c>
      <c r="E51" s="180"/>
      <c r="F51" s="179">
        <v>43009</v>
      </c>
      <c r="G51" s="180"/>
      <c r="H51" s="179">
        <v>43040</v>
      </c>
      <c r="I51" s="180"/>
      <c r="J51" s="179">
        <v>43070</v>
      </c>
      <c r="K51" s="180"/>
      <c r="L51" s="179">
        <v>43101</v>
      </c>
      <c r="M51" s="180"/>
      <c r="N51" s="179">
        <v>43132</v>
      </c>
      <c r="O51" s="180"/>
      <c r="P51" s="179">
        <v>43160</v>
      </c>
      <c r="Q51" s="180"/>
      <c r="R51" s="179">
        <v>43191</v>
      </c>
      <c r="S51" s="180"/>
      <c r="T51" s="179">
        <v>43221</v>
      </c>
      <c r="U51" s="180"/>
      <c r="V51" s="179">
        <v>43252</v>
      </c>
      <c r="W51" s="180"/>
      <c r="X51" s="179">
        <v>43282</v>
      </c>
      <c r="Y51" s="180"/>
    </row>
    <row r="52" spans="1:25" ht="35.25" customHeight="1" thickBot="1" x14ac:dyDescent="0.3">
      <c r="A52" s="68" t="s">
        <v>44</v>
      </c>
      <c r="B52" s="69" t="s">
        <v>6</v>
      </c>
      <c r="C52" s="10" t="s">
        <v>7</v>
      </c>
      <c r="D52" s="70" t="s">
        <v>6</v>
      </c>
      <c r="E52" s="10" t="s">
        <v>7</v>
      </c>
      <c r="F52" s="70" t="s">
        <v>6</v>
      </c>
      <c r="G52" s="10" t="s">
        <v>7</v>
      </c>
      <c r="H52" s="69" t="s">
        <v>6</v>
      </c>
      <c r="I52" s="10" t="s">
        <v>7</v>
      </c>
      <c r="J52" s="70" t="s">
        <v>6</v>
      </c>
      <c r="K52" s="10" t="s">
        <v>7</v>
      </c>
      <c r="L52" s="70" t="s">
        <v>6</v>
      </c>
      <c r="M52" s="10" t="s">
        <v>7</v>
      </c>
      <c r="N52" s="69" t="s">
        <v>6</v>
      </c>
      <c r="O52" s="10" t="s">
        <v>7</v>
      </c>
      <c r="P52" s="70" t="s">
        <v>6</v>
      </c>
      <c r="Q52" s="10" t="s">
        <v>7</v>
      </c>
      <c r="R52" s="70" t="s">
        <v>6</v>
      </c>
      <c r="S52" s="10" t="s">
        <v>7</v>
      </c>
      <c r="T52" s="70" t="s">
        <v>6</v>
      </c>
      <c r="U52" s="10" t="s">
        <v>7</v>
      </c>
      <c r="V52" s="70" t="s">
        <v>6</v>
      </c>
      <c r="W52" s="10" t="s">
        <v>7</v>
      </c>
      <c r="X52" s="70" t="s">
        <v>6</v>
      </c>
      <c r="Y52" s="10" t="s">
        <v>7</v>
      </c>
    </row>
    <row r="53" spans="1:25" ht="18" customHeight="1" x14ac:dyDescent="0.25">
      <c r="A53" s="71" t="s">
        <v>45</v>
      </c>
      <c r="B53" s="72">
        <v>11300</v>
      </c>
      <c r="C53" s="73">
        <v>13047</v>
      </c>
      <c r="D53" s="72">
        <v>11300</v>
      </c>
      <c r="E53" s="74">
        <v>12781</v>
      </c>
      <c r="F53" s="72">
        <v>11300</v>
      </c>
      <c r="G53" s="74">
        <v>12960</v>
      </c>
      <c r="H53" s="72">
        <v>11300</v>
      </c>
      <c r="I53" s="73">
        <v>12186</v>
      </c>
      <c r="J53" s="72">
        <v>11300</v>
      </c>
      <c r="K53" s="74">
        <v>11578</v>
      </c>
      <c r="L53" s="72">
        <v>11300</v>
      </c>
      <c r="M53" s="74">
        <v>12632</v>
      </c>
      <c r="N53" s="72">
        <v>11300</v>
      </c>
      <c r="O53" s="73">
        <v>11714</v>
      </c>
      <c r="P53" s="72">
        <v>11300</v>
      </c>
      <c r="Q53" s="74">
        <v>13066</v>
      </c>
      <c r="R53" s="72">
        <v>11300</v>
      </c>
      <c r="S53" s="74">
        <v>12747</v>
      </c>
      <c r="T53" s="72">
        <v>11300</v>
      </c>
      <c r="U53" s="74">
        <v>12704</v>
      </c>
      <c r="V53" s="72">
        <v>11300</v>
      </c>
      <c r="W53" s="74">
        <v>13526</v>
      </c>
      <c r="X53" s="72">
        <v>11300</v>
      </c>
      <c r="Y53" s="74">
        <v>12606</v>
      </c>
    </row>
    <row r="54" spans="1:25" ht="18" customHeight="1" x14ac:dyDescent="0.25">
      <c r="A54" s="71" t="s">
        <v>46</v>
      </c>
      <c r="B54" s="72">
        <v>4800</v>
      </c>
      <c r="C54" s="75">
        <v>4807</v>
      </c>
      <c r="D54" s="72">
        <v>4800</v>
      </c>
      <c r="E54" s="74">
        <v>5289</v>
      </c>
      <c r="F54" s="72">
        <v>4800</v>
      </c>
      <c r="G54" s="74">
        <v>5589</v>
      </c>
      <c r="H54" s="72">
        <v>4800</v>
      </c>
      <c r="I54" s="75">
        <v>4762</v>
      </c>
      <c r="J54" s="72">
        <v>4800</v>
      </c>
      <c r="K54" s="74">
        <v>3996</v>
      </c>
      <c r="L54" s="72">
        <v>4800</v>
      </c>
      <c r="M54" s="74">
        <v>3262</v>
      </c>
      <c r="N54" s="72">
        <v>4800</v>
      </c>
      <c r="O54" s="75">
        <v>3470</v>
      </c>
      <c r="P54" s="72">
        <v>4800</v>
      </c>
      <c r="Q54" s="74">
        <v>5965</v>
      </c>
      <c r="R54" s="72">
        <v>4800</v>
      </c>
      <c r="S54" s="74">
        <v>6090</v>
      </c>
      <c r="T54" s="72">
        <v>4800</v>
      </c>
      <c r="U54" s="74">
        <v>6745</v>
      </c>
      <c r="V54" s="72">
        <v>4800</v>
      </c>
      <c r="W54" s="74">
        <v>6650</v>
      </c>
      <c r="X54" s="72">
        <v>4800</v>
      </c>
      <c r="Y54" s="74">
        <v>4193</v>
      </c>
    </row>
    <row r="55" spans="1:25" ht="18" customHeight="1" x14ac:dyDescent="0.25">
      <c r="A55" s="76" t="s">
        <v>47</v>
      </c>
      <c r="B55" s="72">
        <v>1950</v>
      </c>
      <c r="C55" s="75">
        <v>1339</v>
      </c>
      <c r="D55" s="72">
        <v>1950</v>
      </c>
      <c r="E55" s="74">
        <v>1432</v>
      </c>
      <c r="F55" s="72">
        <v>1950</v>
      </c>
      <c r="G55" s="74">
        <v>1503</v>
      </c>
      <c r="H55" s="72">
        <v>1950</v>
      </c>
      <c r="I55" s="75">
        <v>1465</v>
      </c>
      <c r="J55" s="72">
        <v>1950</v>
      </c>
      <c r="K55" s="74">
        <v>1414</v>
      </c>
      <c r="L55" s="72">
        <v>1950</v>
      </c>
      <c r="M55" s="74">
        <v>1413</v>
      </c>
      <c r="N55" s="72">
        <v>1950</v>
      </c>
      <c r="O55" s="75">
        <v>1243</v>
      </c>
      <c r="P55" s="72">
        <v>1950</v>
      </c>
      <c r="Q55" s="74">
        <v>1431</v>
      </c>
      <c r="R55" s="72">
        <v>1950</v>
      </c>
      <c r="S55" s="74">
        <v>1432</v>
      </c>
      <c r="T55" s="72">
        <v>1950</v>
      </c>
      <c r="U55" s="74">
        <v>1170</v>
      </c>
      <c r="V55" s="72">
        <v>1950</v>
      </c>
      <c r="W55" s="74">
        <v>1212</v>
      </c>
      <c r="X55" s="72">
        <v>1950</v>
      </c>
      <c r="Y55" s="74">
        <v>1248</v>
      </c>
    </row>
    <row r="56" spans="1:25" ht="18" customHeight="1" thickBot="1" x14ac:dyDescent="0.3">
      <c r="A56" s="77" t="s">
        <v>48</v>
      </c>
      <c r="B56" s="78">
        <v>1400</v>
      </c>
      <c r="C56" s="75">
        <v>2452</v>
      </c>
      <c r="D56" s="78">
        <v>1400</v>
      </c>
      <c r="E56" s="74">
        <v>2493</v>
      </c>
      <c r="F56" s="78">
        <v>1400</v>
      </c>
      <c r="G56" s="74">
        <v>2833</v>
      </c>
      <c r="H56" s="78">
        <v>1400</v>
      </c>
      <c r="I56" s="75">
        <v>2534</v>
      </c>
      <c r="J56" s="78">
        <v>1400</v>
      </c>
      <c r="K56" s="74">
        <v>2550</v>
      </c>
      <c r="L56" s="78">
        <v>1400</v>
      </c>
      <c r="M56" s="74">
        <v>2926</v>
      </c>
      <c r="N56" s="78">
        <v>1400</v>
      </c>
      <c r="O56" s="75">
        <v>2449</v>
      </c>
      <c r="P56" s="78">
        <v>1400</v>
      </c>
      <c r="Q56" s="74">
        <v>2799</v>
      </c>
      <c r="R56" s="78">
        <v>1400</v>
      </c>
      <c r="S56" s="74">
        <v>2484</v>
      </c>
      <c r="T56" s="78">
        <v>1400</v>
      </c>
      <c r="U56" s="74">
        <v>2480</v>
      </c>
      <c r="V56" s="78">
        <v>1400</v>
      </c>
      <c r="W56" s="74">
        <v>2301</v>
      </c>
      <c r="X56" s="78">
        <v>1400</v>
      </c>
      <c r="Y56" s="74">
        <v>2447</v>
      </c>
    </row>
    <row r="57" spans="1:25" ht="18" customHeight="1" thickBot="1" x14ac:dyDescent="0.3">
      <c r="A57" s="79" t="s">
        <v>49</v>
      </c>
      <c r="B57" s="81">
        <f t="shared" ref="B57:Y57" si="5">SUM(B53:B56)</f>
        <v>19450</v>
      </c>
      <c r="C57" s="82">
        <f t="shared" si="5"/>
        <v>21645</v>
      </c>
      <c r="D57" s="83">
        <f t="shared" si="5"/>
        <v>19450</v>
      </c>
      <c r="E57" s="82">
        <f t="shared" si="5"/>
        <v>21995</v>
      </c>
      <c r="F57" s="83">
        <f t="shared" si="5"/>
        <v>19450</v>
      </c>
      <c r="G57" s="82">
        <f t="shared" si="5"/>
        <v>22885</v>
      </c>
      <c r="H57" s="81">
        <f t="shared" si="5"/>
        <v>19450</v>
      </c>
      <c r="I57" s="82">
        <f t="shared" si="5"/>
        <v>20947</v>
      </c>
      <c r="J57" s="83">
        <f t="shared" si="5"/>
        <v>19450</v>
      </c>
      <c r="K57" s="82">
        <f t="shared" si="5"/>
        <v>19538</v>
      </c>
      <c r="L57" s="83">
        <f t="shared" si="5"/>
        <v>19450</v>
      </c>
      <c r="M57" s="82">
        <f t="shared" si="5"/>
        <v>20233</v>
      </c>
      <c r="N57" s="81">
        <f t="shared" si="5"/>
        <v>19450</v>
      </c>
      <c r="O57" s="82">
        <f t="shared" si="5"/>
        <v>18876</v>
      </c>
      <c r="P57" s="83">
        <f t="shared" si="5"/>
        <v>19450</v>
      </c>
      <c r="Q57" s="82">
        <f t="shared" si="5"/>
        <v>23261</v>
      </c>
      <c r="R57" s="83">
        <f t="shared" si="5"/>
        <v>19450</v>
      </c>
      <c r="S57" s="82">
        <f t="shared" si="5"/>
        <v>22753</v>
      </c>
      <c r="T57" s="83">
        <f t="shared" si="5"/>
        <v>19450</v>
      </c>
      <c r="U57" s="82">
        <f t="shared" si="5"/>
        <v>23099</v>
      </c>
      <c r="V57" s="83">
        <f t="shared" si="5"/>
        <v>19450</v>
      </c>
      <c r="W57" s="82">
        <f t="shared" si="5"/>
        <v>23689</v>
      </c>
      <c r="X57" s="83">
        <f t="shared" si="5"/>
        <v>19450</v>
      </c>
      <c r="Y57" s="82">
        <f t="shared" si="5"/>
        <v>20494</v>
      </c>
    </row>
    <row r="58" spans="1:25" s="2" customFormat="1" ht="18" customHeight="1" x14ac:dyDescent="0.25">
      <c r="D58" s="4"/>
      <c r="E58" s="4"/>
      <c r="F58" s="84"/>
      <c r="G58" s="84"/>
      <c r="H58" s="84"/>
      <c r="I58" s="84"/>
      <c r="J58" s="84"/>
    </row>
    <row r="59" spans="1:25" s="2" customFormat="1" ht="18" customHeight="1" x14ac:dyDescent="0.25">
      <c r="A59" s="3" t="s">
        <v>50</v>
      </c>
      <c r="B59" s="3"/>
      <c r="C59" s="3"/>
      <c r="D59" s="5"/>
      <c r="E59" s="5"/>
      <c r="F59" s="5"/>
      <c r="G59" s="5"/>
      <c r="H59" s="5"/>
      <c r="I59" s="5"/>
    </row>
    <row r="60" spans="1:25" s="2" customFormat="1" ht="18" customHeight="1" thickBot="1" x14ac:dyDescent="0.3">
      <c r="A60" s="3"/>
      <c r="B60" s="3"/>
      <c r="C60" s="3"/>
      <c r="D60" s="5"/>
      <c r="E60" s="5"/>
      <c r="F60" s="5"/>
      <c r="G60" s="5"/>
      <c r="H60" s="5"/>
      <c r="I60" s="5"/>
    </row>
    <row r="61" spans="1:25" ht="18" customHeight="1" thickBot="1" x14ac:dyDescent="0.3">
      <c r="B61" s="179">
        <v>42948</v>
      </c>
      <c r="C61" s="180"/>
      <c r="D61" s="179">
        <v>42979</v>
      </c>
      <c r="E61" s="180"/>
      <c r="F61" s="179">
        <v>43009</v>
      </c>
      <c r="G61" s="180"/>
      <c r="H61" s="179">
        <v>43040</v>
      </c>
      <c r="I61" s="180"/>
      <c r="J61" s="179">
        <v>43070</v>
      </c>
      <c r="K61" s="180"/>
      <c r="L61" s="179">
        <v>43101</v>
      </c>
      <c r="M61" s="180"/>
      <c r="N61" s="179">
        <v>43132</v>
      </c>
      <c r="O61" s="180"/>
      <c r="P61" s="179">
        <v>43160</v>
      </c>
      <c r="Q61" s="180"/>
      <c r="R61" s="179">
        <v>43191</v>
      </c>
      <c r="S61" s="180"/>
      <c r="T61" s="179">
        <v>43221</v>
      </c>
      <c r="U61" s="180"/>
      <c r="V61" s="179">
        <v>43252</v>
      </c>
      <c r="W61" s="180"/>
      <c r="X61" s="179">
        <v>43282</v>
      </c>
      <c r="Y61" s="180"/>
    </row>
    <row r="62" spans="1:25" ht="111" customHeight="1" thickBot="1" x14ac:dyDescent="0.3">
      <c r="A62" s="85" t="s">
        <v>51</v>
      </c>
      <c r="B62" s="11" t="s">
        <v>6</v>
      </c>
      <c r="C62" s="86" t="s">
        <v>7</v>
      </c>
      <c r="D62" s="87" t="s">
        <v>6</v>
      </c>
      <c r="E62" s="86" t="s">
        <v>7</v>
      </c>
      <c r="F62" s="11" t="s">
        <v>6</v>
      </c>
      <c r="G62" s="86" t="s">
        <v>7</v>
      </c>
      <c r="H62" s="11" t="s">
        <v>6</v>
      </c>
      <c r="I62" s="86" t="s">
        <v>7</v>
      </c>
      <c r="J62" s="87" t="s">
        <v>6</v>
      </c>
      <c r="K62" s="86" t="s">
        <v>7</v>
      </c>
      <c r="L62" s="11" t="s">
        <v>6</v>
      </c>
      <c r="M62" s="86" t="s">
        <v>7</v>
      </c>
      <c r="N62" s="11" t="s">
        <v>6</v>
      </c>
      <c r="O62" s="86" t="s">
        <v>7</v>
      </c>
      <c r="P62" s="87" t="s">
        <v>6</v>
      </c>
      <c r="Q62" s="86" t="s">
        <v>7</v>
      </c>
      <c r="R62" s="11" t="s">
        <v>6</v>
      </c>
      <c r="S62" s="86" t="s">
        <v>7</v>
      </c>
      <c r="T62" s="11" t="s">
        <v>6</v>
      </c>
      <c r="U62" s="86" t="s">
        <v>7</v>
      </c>
      <c r="V62" s="11" t="s">
        <v>6</v>
      </c>
      <c r="W62" s="86" t="s">
        <v>7</v>
      </c>
      <c r="X62" s="11" t="s">
        <v>6</v>
      </c>
      <c r="Y62" s="86" t="s">
        <v>7</v>
      </c>
    </row>
    <row r="63" spans="1:25" s="93" customFormat="1" ht="18" customHeight="1" x14ac:dyDescent="0.25">
      <c r="A63" s="88" t="s">
        <v>52</v>
      </c>
      <c r="B63" s="90">
        <v>5</v>
      </c>
      <c r="C63" s="91">
        <v>5</v>
      </c>
      <c r="D63" s="89">
        <v>5</v>
      </c>
      <c r="E63" s="91">
        <v>10</v>
      </c>
      <c r="F63" s="90">
        <v>5</v>
      </c>
      <c r="G63" s="91">
        <v>15</v>
      </c>
      <c r="H63" s="90">
        <v>5</v>
      </c>
      <c r="I63" s="91">
        <v>5</v>
      </c>
      <c r="J63" s="89">
        <v>5</v>
      </c>
      <c r="K63" s="91">
        <v>10</v>
      </c>
      <c r="L63" s="90">
        <v>5</v>
      </c>
      <c r="M63" s="91">
        <v>2</v>
      </c>
      <c r="N63" s="90">
        <v>5</v>
      </c>
      <c r="O63" s="91">
        <v>3</v>
      </c>
      <c r="P63" s="89">
        <v>5</v>
      </c>
      <c r="Q63" s="91">
        <v>9</v>
      </c>
      <c r="R63" s="90">
        <v>5</v>
      </c>
      <c r="S63" s="91">
        <v>5</v>
      </c>
      <c r="T63" s="90">
        <v>5</v>
      </c>
      <c r="U63" s="91">
        <v>11</v>
      </c>
      <c r="V63" s="90">
        <v>5</v>
      </c>
      <c r="W63" s="91">
        <v>6</v>
      </c>
      <c r="X63" s="90">
        <v>5</v>
      </c>
      <c r="Y63" s="91">
        <v>3</v>
      </c>
    </row>
    <row r="64" spans="1:25" ht="18" customHeight="1" x14ac:dyDescent="0.25">
      <c r="A64" s="94" t="s">
        <v>53</v>
      </c>
      <c r="B64" s="96">
        <v>25</v>
      </c>
      <c r="C64" s="92">
        <v>6</v>
      </c>
      <c r="D64" s="95">
        <v>25</v>
      </c>
      <c r="E64" s="92">
        <v>9</v>
      </c>
      <c r="F64" s="96">
        <v>25</v>
      </c>
      <c r="G64" s="92">
        <v>11</v>
      </c>
      <c r="H64" s="96">
        <v>25</v>
      </c>
      <c r="I64" s="92">
        <v>6</v>
      </c>
      <c r="J64" s="95">
        <v>25</v>
      </c>
      <c r="K64" s="92">
        <v>3</v>
      </c>
      <c r="L64" s="96">
        <v>25</v>
      </c>
      <c r="M64" s="92">
        <v>3</v>
      </c>
      <c r="N64" s="96">
        <v>25</v>
      </c>
      <c r="O64" s="92">
        <v>0</v>
      </c>
      <c r="P64" s="95">
        <v>25</v>
      </c>
      <c r="Q64" s="92">
        <v>2</v>
      </c>
      <c r="R64" s="96">
        <v>25</v>
      </c>
      <c r="S64" s="92">
        <v>5</v>
      </c>
      <c r="T64" s="96">
        <v>25</v>
      </c>
      <c r="U64" s="92">
        <v>3</v>
      </c>
      <c r="V64" s="96">
        <v>25</v>
      </c>
      <c r="W64" s="92">
        <v>16</v>
      </c>
      <c r="X64" s="96">
        <v>25</v>
      </c>
      <c r="Y64" s="92">
        <v>0</v>
      </c>
    </row>
    <row r="65" spans="1:25" ht="18" customHeight="1" x14ac:dyDescent="0.25">
      <c r="A65" s="94" t="s">
        <v>54</v>
      </c>
      <c r="B65" s="96">
        <v>16500</v>
      </c>
      <c r="C65" s="92">
        <v>61636</v>
      </c>
      <c r="D65" s="95">
        <v>16500</v>
      </c>
      <c r="E65" s="92">
        <v>59047</v>
      </c>
      <c r="F65" s="96">
        <v>16500</v>
      </c>
      <c r="G65" s="92">
        <v>57235</v>
      </c>
      <c r="H65" s="96">
        <v>16500</v>
      </c>
      <c r="I65" s="92">
        <v>50627</v>
      </c>
      <c r="J65" s="95">
        <v>16500</v>
      </c>
      <c r="K65" s="92">
        <v>53313</v>
      </c>
      <c r="L65" s="96">
        <v>16500</v>
      </c>
      <c r="M65" s="92">
        <v>57298</v>
      </c>
      <c r="N65" s="96">
        <v>16500</v>
      </c>
      <c r="O65" s="92">
        <v>51121</v>
      </c>
      <c r="P65" s="95">
        <v>16500</v>
      </c>
      <c r="Q65" s="92">
        <v>58780</v>
      </c>
      <c r="R65" s="96">
        <v>16500</v>
      </c>
      <c r="S65" s="92">
        <v>56453</v>
      </c>
      <c r="T65" s="96">
        <v>16500</v>
      </c>
      <c r="U65" s="92">
        <v>57479</v>
      </c>
      <c r="V65" s="96">
        <v>16500</v>
      </c>
      <c r="W65" s="92">
        <v>56044</v>
      </c>
      <c r="X65" s="96">
        <v>16500</v>
      </c>
      <c r="Y65" s="92">
        <v>56934</v>
      </c>
    </row>
    <row r="66" spans="1:25" ht="18" customHeight="1" x14ac:dyDescent="0.25">
      <c r="A66" s="98" t="s">
        <v>55</v>
      </c>
      <c r="B66" s="97">
        <v>5208</v>
      </c>
      <c r="C66" s="100">
        <v>9138</v>
      </c>
      <c r="D66" s="99">
        <v>5208</v>
      </c>
      <c r="E66" s="100">
        <v>8695</v>
      </c>
      <c r="F66" s="97">
        <v>5208</v>
      </c>
      <c r="G66" s="100">
        <v>8370</v>
      </c>
      <c r="H66" s="97">
        <v>5208</v>
      </c>
      <c r="I66" s="100">
        <v>7885</v>
      </c>
      <c r="J66" s="99">
        <v>5208</v>
      </c>
      <c r="K66" s="100">
        <v>7699</v>
      </c>
      <c r="L66" s="97">
        <v>5208</v>
      </c>
      <c r="M66" s="100">
        <v>7547</v>
      </c>
      <c r="N66" s="97">
        <v>5208</v>
      </c>
      <c r="O66" s="100">
        <v>6873</v>
      </c>
      <c r="P66" s="99">
        <v>5208</v>
      </c>
      <c r="Q66" s="100">
        <v>8229</v>
      </c>
      <c r="R66" s="97">
        <v>5208</v>
      </c>
      <c r="S66" s="100">
        <v>6887</v>
      </c>
      <c r="T66" s="97">
        <v>5208</v>
      </c>
      <c r="U66" s="100">
        <v>9249</v>
      </c>
      <c r="V66" s="97">
        <v>5208</v>
      </c>
      <c r="W66" s="100">
        <v>9197</v>
      </c>
      <c r="X66" s="97">
        <v>5208</v>
      </c>
      <c r="Y66" s="100">
        <v>7547</v>
      </c>
    </row>
    <row r="67" spans="1:25" ht="18" customHeight="1" x14ac:dyDescent="0.25">
      <c r="A67" s="98" t="s">
        <v>56</v>
      </c>
      <c r="B67" s="97">
        <v>317</v>
      </c>
      <c r="C67" s="100">
        <v>175</v>
      </c>
      <c r="D67" s="99">
        <v>317</v>
      </c>
      <c r="E67" s="100">
        <v>215</v>
      </c>
      <c r="F67" s="97">
        <v>317</v>
      </c>
      <c r="G67" s="100">
        <v>83</v>
      </c>
      <c r="H67" s="97">
        <v>317</v>
      </c>
      <c r="I67" s="100">
        <v>68</v>
      </c>
      <c r="J67" s="99">
        <v>317</v>
      </c>
      <c r="K67" s="100">
        <v>199</v>
      </c>
      <c r="L67" s="97">
        <v>317</v>
      </c>
      <c r="M67" s="100">
        <v>199</v>
      </c>
      <c r="N67" s="97">
        <v>317</v>
      </c>
      <c r="O67" s="100">
        <v>193</v>
      </c>
      <c r="P67" s="99">
        <v>317</v>
      </c>
      <c r="Q67" s="100">
        <v>190</v>
      </c>
      <c r="R67" s="97">
        <v>317</v>
      </c>
      <c r="S67" s="100">
        <v>207</v>
      </c>
      <c r="T67" s="97">
        <v>317</v>
      </c>
      <c r="U67" s="100">
        <v>150</v>
      </c>
      <c r="V67" s="97">
        <v>317</v>
      </c>
      <c r="W67" s="100">
        <v>197</v>
      </c>
      <c r="X67" s="97">
        <v>317</v>
      </c>
      <c r="Y67" s="100">
        <v>164</v>
      </c>
    </row>
    <row r="68" spans="1:25" ht="18" customHeight="1" x14ac:dyDescent="0.25">
      <c r="A68" s="98" t="s">
        <v>57</v>
      </c>
      <c r="B68" s="97">
        <v>2083</v>
      </c>
      <c r="C68" s="100">
        <v>2782</v>
      </c>
      <c r="D68" s="99">
        <v>2083</v>
      </c>
      <c r="E68" s="100">
        <v>2594</v>
      </c>
      <c r="F68" s="97">
        <v>2083</v>
      </c>
      <c r="G68" s="100">
        <v>2561</v>
      </c>
      <c r="H68" s="97">
        <v>2083</v>
      </c>
      <c r="I68" s="100">
        <v>2479</v>
      </c>
      <c r="J68" s="99">
        <v>2083</v>
      </c>
      <c r="K68" s="100">
        <v>2255</v>
      </c>
      <c r="L68" s="97">
        <v>2083</v>
      </c>
      <c r="M68" s="100">
        <v>2453</v>
      </c>
      <c r="N68" s="97">
        <v>2083</v>
      </c>
      <c r="O68" s="100">
        <v>2241</v>
      </c>
      <c r="P68" s="99">
        <v>2083</v>
      </c>
      <c r="Q68" s="100">
        <v>2384</v>
      </c>
      <c r="R68" s="97">
        <v>2083</v>
      </c>
      <c r="S68" s="100">
        <v>2580</v>
      </c>
      <c r="T68" s="97">
        <v>2083</v>
      </c>
      <c r="U68" s="100">
        <v>2631</v>
      </c>
      <c r="V68" s="97">
        <v>2083</v>
      </c>
      <c r="W68" s="100">
        <v>2580</v>
      </c>
      <c r="X68" s="97">
        <v>2083</v>
      </c>
      <c r="Y68" s="100">
        <v>2545</v>
      </c>
    </row>
    <row r="69" spans="1:25" ht="18" customHeight="1" x14ac:dyDescent="0.25">
      <c r="A69" s="101" t="s">
        <v>58</v>
      </c>
      <c r="B69" s="97">
        <v>1250</v>
      </c>
      <c r="C69" s="100">
        <v>1900</v>
      </c>
      <c r="D69" s="99">
        <v>1250</v>
      </c>
      <c r="E69" s="100">
        <v>1933</v>
      </c>
      <c r="F69" s="97">
        <v>1250</v>
      </c>
      <c r="G69" s="100">
        <v>2028</v>
      </c>
      <c r="H69" s="97">
        <v>1250</v>
      </c>
      <c r="I69" s="100">
        <v>1995</v>
      </c>
      <c r="J69" s="99">
        <v>1250</v>
      </c>
      <c r="K69" s="100">
        <v>1994</v>
      </c>
      <c r="L69" s="97">
        <v>1250</v>
      </c>
      <c r="M69" s="100">
        <v>1885</v>
      </c>
      <c r="N69" s="97">
        <v>1250</v>
      </c>
      <c r="O69" s="100">
        <v>1892</v>
      </c>
      <c r="P69" s="99">
        <v>1250</v>
      </c>
      <c r="Q69" s="100">
        <v>1947</v>
      </c>
      <c r="R69" s="97">
        <v>1250</v>
      </c>
      <c r="S69" s="100">
        <v>2245</v>
      </c>
      <c r="T69" s="97">
        <v>1250</v>
      </c>
      <c r="U69" s="100">
        <v>2193</v>
      </c>
      <c r="V69" s="97">
        <v>1250</v>
      </c>
      <c r="W69" s="100">
        <v>2281</v>
      </c>
      <c r="X69" s="97">
        <v>1250</v>
      </c>
      <c r="Y69" s="100">
        <v>1885</v>
      </c>
    </row>
    <row r="70" spans="1:25" ht="18" customHeight="1" x14ac:dyDescent="0.25">
      <c r="A70" s="101" t="s">
        <v>59</v>
      </c>
      <c r="B70" s="185">
        <v>327</v>
      </c>
      <c r="C70" s="102">
        <v>364</v>
      </c>
      <c r="D70" s="191">
        <v>327</v>
      </c>
      <c r="E70" s="102">
        <v>403</v>
      </c>
      <c r="F70" s="185">
        <v>327</v>
      </c>
      <c r="G70" s="102">
        <v>323</v>
      </c>
      <c r="H70" s="185">
        <v>327</v>
      </c>
      <c r="I70" s="102">
        <v>290</v>
      </c>
      <c r="J70" s="191">
        <v>327</v>
      </c>
      <c r="K70" s="102">
        <v>270</v>
      </c>
      <c r="L70" s="185">
        <v>327</v>
      </c>
      <c r="M70" s="102">
        <v>236</v>
      </c>
      <c r="N70" s="185">
        <v>327</v>
      </c>
      <c r="O70" s="102">
        <v>246</v>
      </c>
      <c r="P70" s="191">
        <v>327</v>
      </c>
      <c r="Q70" s="102">
        <v>274</v>
      </c>
      <c r="R70" s="185">
        <v>327</v>
      </c>
      <c r="S70" s="102">
        <v>388</v>
      </c>
      <c r="T70" s="185">
        <v>327</v>
      </c>
      <c r="U70" s="188">
        <v>285</v>
      </c>
      <c r="V70" s="185">
        <v>327</v>
      </c>
      <c r="W70" s="188">
        <v>300</v>
      </c>
      <c r="X70" s="185">
        <v>327</v>
      </c>
      <c r="Y70" s="188">
        <v>398</v>
      </c>
    </row>
    <row r="71" spans="1:25" ht="18" customHeight="1" x14ac:dyDescent="0.25">
      <c r="A71" s="101" t="s">
        <v>60</v>
      </c>
      <c r="B71" s="186"/>
      <c r="C71" s="103"/>
      <c r="D71" s="192"/>
      <c r="E71" s="103"/>
      <c r="F71" s="186"/>
      <c r="G71" s="103"/>
      <c r="H71" s="186"/>
      <c r="I71" s="103"/>
      <c r="J71" s="192"/>
      <c r="K71" s="103"/>
      <c r="L71" s="186"/>
      <c r="M71" s="103"/>
      <c r="N71" s="186"/>
      <c r="O71" s="103"/>
      <c r="P71" s="192"/>
      <c r="Q71" s="103"/>
      <c r="R71" s="186"/>
      <c r="S71" s="103"/>
      <c r="T71" s="186"/>
      <c r="U71" s="189"/>
      <c r="V71" s="186"/>
      <c r="W71" s="189"/>
      <c r="X71" s="186"/>
      <c r="Y71" s="189"/>
    </row>
    <row r="72" spans="1:25" ht="18" customHeight="1" x14ac:dyDescent="0.25">
      <c r="A72" s="98" t="s">
        <v>61</v>
      </c>
      <c r="B72" s="187"/>
      <c r="C72" s="92"/>
      <c r="D72" s="193"/>
      <c r="E72" s="92"/>
      <c r="F72" s="187"/>
      <c r="G72" s="92"/>
      <c r="H72" s="187"/>
      <c r="I72" s="92"/>
      <c r="J72" s="193"/>
      <c r="K72" s="92"/>
      <c r="L72" s="187"/>
      <c r="M72" s="92"/>
      <c r="N72" s="187"/>
      <c r="O72" s="92"/>
      <c r="P72" s="193"/>
      <c r="Q72" s="92"/>
      <c r="R72" s="187"/>
      <c r="S72" s="92"/>
      <c r="T72" s="187"/>
      <c r="U72" s="190"/>
      <c r="V72" s="187"/>
      <c r="W72" s="190"/>
      <c r="X72" s="187"/>
      <c r="Y72" s="190"/>
    </row>
    <row r="73" spans="1:25" ht="18" customHeight="1" x14ac:dyDescent="0.25">
      <c r="A73" s="98" t="s">
        <v>62</v>
      </c>
      <c r="B73" s="97">
        <v>1000</v>
      </c>
      <c r="C73" s="100">
        <v>1029</v>
      </c>
      <c r="D73" s="99">
        <v>1000</v>
      </c>
      <c r="E73" s="100">
        <v>1048</v>
      </c>
      <c r="F73" s="97">
        <v>1000</v>
      </c>
      <c r="G73" s="100">
        <v>1160</v>
      </c>
      <c r="H73" s="97">
        <v>1000</v>
      </c>
      <c r="I73" s="100">
        <v>960</v>
      </c>
      <c r="J73" s="99">
        <v>1000</v>
      </c>
      <c r="K73" s="100">
        <v>933</v>
      </c>
      <c r="L73" s="97">
        <v>1000</v>
      </c>
      <c r="M73" s="100">
        <v>1073</v>
      </c>
      <c r="N73" s="97">
        <v>1000</v>
      </c>
      <c r="O73" s="100">
        <v>716</v>
      </c>
      <c r="P73" s="99">
        <v>1000</v>
      </c>
      <c r="Q73" s="100">
        <v>962</v>
      </c>
      <c r="R73" s="97">
        <v>1000</v>
      </c>
      <c r="S73" s="100">
        <v>1096</v>
      </c>
      <c r="T73" s="97">
        <v>1000</v>
      </c>
      <c r="U73" s="100">
        <v>977</v>
      </c>
      <c r="V73" s="97">
        <v>1000</v>
      </c>
      <c r="W73" s="100">
        <v>1090</v>
      </c>
      <c r="X73" s="97">
        <v>1000</v>
      </c>
      <c r="Y73" s="100">
        <v>1015</v>
      </c>
    </row>
    <row r="74" spans="1:25" ht="18" customHeight="1" x14ac:dyDescent="0.25">
      <c r="A74" s="98" t="s">
        <v>63</v>
      </c>
      <c r="B74" s="97">
        <v>117</v>
      </c>
      <c r="C74" s="100">
        <v>224</v>
      </c>
      <c r="D74" s="99">
        <v>117</v>
      </c>
      <c r="E74" s="100">
        <v>231</v>
      </c>
      <c r="F74" s="97">
        <v>117</v>
      </c>
      <c r="G74" s="100">
        <v>222</v>
      </c>
      <c r="H74" s="97">
        <v>117</v>
      </c>
      <c r="I74" s="100">
        <v>162</v>
      </c>
      <c r="J74" s="99">
        <v>117</v>
      </c>
      <c r="K74" s="100">
        <v>207</v>
      </c>
      <c r="L74" s="97">
        <v>117</v>
      </c>
      <c r="M74" s="100">
        <v>238</v>
      </c>
      <c r="N74" s="97">
        <v>117</v>
      </c>
      <c r="O74" s="100">
        <v>205</v>
      </c>
      <c r="P74" s="99">
        <v>117</v>
      </c>
      <c r="Q74" s="100">
        <v>190</v>
      </c>
      <c r="R74" s="97">
        <v>117</v>
      </c>
      <c r="S74" s="100">
        <v>220</v>
      </c>
      <c r="T74" s="97">
        <v>117</v>
      </c>
      <c r="U74" s="100">
        <v>240</v>
      </c>
      <c r="V74" s="97">
        <v>117</v>
      </c>
      <c r="W74" s="100">
        <v>215</v>
      </c>
      <c r="X74" s="97">
        <v>117</v>
      </c>
      <c r="Y74" s="100">
        <v>225</v>
      </c>
    </row>
    <row r="75" spans="1:25" ht="18" customHeight="1" x14ac:dyDescent="0.25">
      <c r="A75" s="104" t="s">
        <v>64</v>
      </c>
      <c r="B75" s="97">
        <v>375</v>
      </c>
      <c r="C75" s="100">
        <v>173</v>
      </c>
      <c r="D75" s="99">
        <v>375</v>
      </c>
      <c r="E75" s="100">
        <v>178</v>
      </c>
      <c r="F75" s="97">
        <v>375</v>
      </c>
      <c r="G75" s="100">
        <v>241</v>
      </c>
      <c r="H75" s="97">
        <v>375</v>
      </c>
      <c r="I75" s="100">
        <v>277</v>
      </c>
      <c r="J75" s="99">
        <v>375</v>
      </c>
      <c r="K75" s="100">
        <v>241</v>
      </c>
      <c r="L75" s="97">
        <v>375</v>
      </c>
      <c r="M75" s="100">
        <v>256</v>
      </c>
      <c r="N75" s="97">
        <v>375</v>
      </c>
      <c r="O75" s="100">
        <v>195</v>
      </c>
      <c r="P75" s="99">
        <v>375</v>
      </c>
      <c r="Q75" s="100">
        <v>251</v>
      </c>
      <c r="R75" s="97">
        <v>375</v>
      </c>
      <c r="S75" s="100">
        <v>208</v>
      </c>
      <c r="T75" s="97">
        <v>375</v>
      </c>
      <c r="U75" s="100">
        <v>259</v>
      </c>
      <c r="V75" s="97">
        <v>375</v>
      </c>
      <c r="W75" s="100">
        <v>115</v>
      </c>
      <c r="X75" s="97">
        <v>375</v>
      </c>
      <c r="Y75" s="100">
        <v>290</v>
      </c>
    </row>
    <row r="76" spans="1:25" ht="18" customHeight="1" x14ac:dyDescent="0.25">
      <c r="A76" s="104" t="s">
        <v>65</v>
      </c>
      <c r="B76" s="97">
        <v>167</v>
      </c>
      <c r="C76" s="100">
        <v>156</v>
      </c>
      <c r="D76" s="99">
        <v>167</v>
      </c>
      <c r="E76" s="100">
        <v>108</v>
      </c>
      <c r="F76" s="97">
        <v>167</v>
      </c>
      <c r="G76" s="100">
        <v>120</v>
      </c>
      <c r="H76" s="97">
        <v>167</v>
      </c>
      <c r="I76" s="100">
        <v>130</v>
      </c>
      <c r="J76" s="99">
        <v>167</v>
      </c>
      <c r="K76" s="100">
        <v>144</v>
      </c>
      <c r="L76" s="97">
        <v>167</v>
      </c>
      <c r="M76" s="100">
        <v>144</v>
      </c>
      <c r="N76" s="97">
        <v>167</v>
      </c>
      <c r="O76" s="100">
        <v>140</v>
      </c>
      <c r="P76" s="99">
        <v>167</v>
      </c>
      <c r="Q76" s="100">
        <v>183</v>
      </c>
      <c r="R76" s="97">
        <v>167</v>
      </c>
      <c r="S76" s="100">
        <v>92</v>
      </c>
      <c r="T76" s="97">
        <v>167</v>
      </c>
      <c r="U76" s="100">
        <v>82</v>
      </c>
      <c r="V76" s="97">
        <v>167</v>
      </c>
      <c r="W76" s="100">
        <v>183</v>
      </c>
      <c r="X76" s="97">
        <v>167</v>
      </c>
      <c r="Y76" s="100">
        <v>146</v>
      </c>
    </row>
    <row r="77" spans="1:25" ht="18" customHeight="1" x14ac:dyDescent="0.25">
      <c r="A77" s="101" t="s">
        <v>66</v>
      </c>
      <c r="B77" s="97">
        <v>25</v>
      </c>
      <c r="C77" s="100">
        <v>74</v>
      </c>
      <c r="D77" s="99">
        <v>25</v>
      </c>
      <c r="E77" s="100">
        <v>43</v>
      </c>
      <c r="F77" s="97">
        <v>25</v>
      </c>
      <c r="G77" s="100">
        <v>54</v>
      </c>
      <c r="H77" s="97">
        <v>25</v>
      </c>
      <c r="I77" s="100">
        <v>64</v>
      </c>
      <c r="J77" s="99">
        <v>25</v>
      </c>
      <c r="K77" s="100">
        <v>62</v>
      </c>
      <c r="L77" s="97">
        <v>25</v>
      </c>
      <c r="M77" s="100">
        <v>57</v>
      </c>
      <c r="N77" s="97">
        <v>25</v>
      </c>
      <c r="O77" s="100">
        <v>57</v>
      </c>
      <c r="P77" s="99">
        <v>25</v>
      </c>
      <c r="Q77" s="100">
        <v>69</v>
      </c>
      <c r="R77" s="97">
        <v>25</v>
      </c>
      <c r="S77" s="100">
        <v>53</v>
      </c>
      <c r="T77" s="97">
        <v>25</v>
      </c>
      <c r="U77" s="100">
        <v>66</v>
      </c>
      <c r="V77" s="97">
        <v>25</v>
      </c>
      <c r="W77" s="100">
        <v>67</v>
      </c>
      <c r="X77" s="97">
        <v>25</v>
      </c>
      <c r="Y77" s="100">
        <v>40</v>
      </c>
    </row>
    <row r="78" spans="1:25" ht="18" customHeight="1" x14ac:dyDescent="0.25">
      <c r="A78" s="104" t="s">
        <v>67</v>
      </c>
      <c r="B78" s="97">
        <v>108</v>
      </c>
      <c r="C78" s="100">
        <v>87</v>
      </c>
      <c r="D78" s="99">
        <v>108</v>
      </c>
      <c r="E78" s="100">
        <v>76</v>
      </c>
      <c r="F78" s="97">
        <v>108</v>
      </c>
      <c r="G78" s="100">
        <v>81</v>
      </c>
      <c r="H78" s="97">
        <v>108</v>
      </c>
      <c r="I78" s="100">
        <v>74</v>
      </c>
      <c r="J78" s="99">
        <v>108</v>
      </c>
      <c r="K78" s="100">
        <v>75</v>
      </c>
      <c r="L78" s="97">
        <v>108</v>
      </c>
      <c r="M78" s="100">
        <v>55</v>
      </c>
      <c r="N78" s="97">
        <v>108</v>
      </c>
      <c r="O78" s="100">
        <v>66</v>
      </c>
      <c r="P78" s="99">
        <v>108</v>
      </c>
      <c r="Q78" s="100">
        <v>87</v>
      </c>
      <c r="R78" s="97">
        <v>108</v>
      </c>
      <c r="S78" s="100">
        <v>82</v>
      </c>
      <c r="T78" s="97">
        <v>108</v>
      </c>
      <c r="U78" s="100">
        <v>82</v>
      </c>
      <c r="V78" s="97">
        <v>108</v>
      </c>
      <c r="W78" s="100">
        <v>76</v>
      </c>
      <c r="X78" s="97">
        <v>108</v>
      </c>
      <c r="Y78" s="100">
        <v>80</v>
      </c>
    </row>
    <row r="79" spans="1:25" ht="18" customHeight="1" x14ac:dyDescent="0.25">
      <c r="A79" s="105" t="s">
        <v>68</v>
      </c>
      <c r="B79" s="97">
        <v>100</v>
      </c>
      <c r="C79" s="100">
        <v>100</v>
      </c>
      <c r="D79" s="99">
        <v>100</v>
      </c>
      <c r="E79" s="100">
        <v>68</v>
      </c>
      <c r="F79" s="97">
        <v>100</v>
      </c>
      <c r="G79" s="100">
        <v>70</v>
      </c>
      <c r="H79" s="97">
        <v>100</v>
      </c>
      <c r="I79" s="100">
        <v>70</v>
      </c>
      <c r="J79" s="99">
        <v>100</v>
      </c>
      <c r="K79" s="100">
        <v>60</v>
      </c>
      <c r="L79" s="97">
        <v>100</v>
      </c>
      <c r="M79" s="100">
        <v>95</v>
      </c>
      <c r="N79" s="97">
        <v>100</v>
      </c>
      <c r="O79" s="100">
        <v>74</v>
      </c>
      <c r="P79" s="99">
        <v>100</v>
      </c>
      <c r="Q79" s="100">
        <v>98</v>
      </c>
      <c r="R79" s="97">
        <v>100</v>
      </c>
      <c r="S79" s="100">
        <v>75</v>
      </c>
      <c r="T79" s="97">
        <v>100</v>
      </c>
      <c r="U79" s="100">
        <v>56</v>
      </c>
      <c r="V79" s="97">
        <v>100</v>
      </c>
      <c r="W79" s="100">
        <v>59</v>
      </c>
      <c r="X79" s="97">
        <v>100</v>
      </c>
      <c r="Y79" s="100">
        <v>66</v>
      </c>
    </row>
    <row r="80" spans="1:25" ht="18" customHeight="1" x14ac:dyDescent="0.25">
      <c r="A80" s="104" t="s">
        <v>69</v>
      </c>
      <c r="B80" s="97">
        <v>100</v>
      </c>
      <c r="C80" s="100">
        <v>59</v>
      </c>
      <c r="D80" s="99">
        <v>100</v>
      </c>
      <c r="E80" s="100">
        <v>68</v>
      </c>
      <c r="F80" s="97">
        <v>100</v>
      </c>
      <c r="G80" s="100">
        <v>71</v>
      </c>
      <c r="H80" s="97">
        <v>100</v>
      </c>
      <c r="I80" s="100">
        <v>101</v>
      </c>
      <c r="J80" s="99">
        <v>100</v>
      </c>
      <c r="K80" s="100">
        <v>64</v>
      </c>
      <c r="L80" s="97">
        <v>100</v>
      </c>
      <c r="M80" s="100">
        <v>87</v>
      </c>
      <c r="N80" s="97">
        <v>100</v>
      </c>
      <c r="O80" s="100">
        <v>37</v>
      </c>
      <c r="P80" s="99">
        <v>100</v>
      </c>
      <c r="Q80" s="100">
        <v>60</v>
      </c>
      <c r="R80" s="97">
        <v>100</v>
      </c>
      <c r="S80" s="100">
        <v>0</v>
      </c>
      <c r="T80" s="97">
        <v>100</v>
      </c>
      <c r="U80" s="100">
        <v>44</v>
      </c>
      <c r="V80" s="97">
        <v>100</v>
      </c>
      <c r="W80" s="100">
        <v>38</v>
      </c>
      <c r="X80" s="97">
        <v>100</v>
      </c>
      <c r="Y80" s="100">
        <v>30</v>
      </c>
    </row>
    <row r="81" spans="1:25" ht="18" customHeight="1" x14ac:dyDescent="0.25">
      <c r="A81" s="104" t="s">
        <v>70</v>
      </c>
      <c r="B81" s="97">
        <v>7</v>
      </c>
      <c r="C81" s="100">
        <v>15</v>
      </c>
      <c r="D81" s="99">
        <v>7</v>
      </c>
      <c r="E81" s="100">
        <v>17</v>
      </c>
      <c r="F81" s="97">
        <v>7</v>
      </c>
      <c r="G81" s="100">
        <v>18</v>
      </c>
      <c r="H81" s="97">
        <v>7</v>
      </c>
      <c r="I81" s="100">
        <v>17</v>
      </c>
      <c r="J81" s="99">
        <v>7</v>
      </c>
      <c r="K81" s="100">
        <v>17</v>
      </c>
      <c r="L81" s="97">
        <v>7</v>
      </c>
      <c r="M81" s="100">
        <v>15</v>
      </c>
      <c r="N81" s="97">
        <v>7</v>
      </c>
      <c r="O81" s="100">
        <v>11</v>
      </c>
      <c r="P81" s="99">
        <v>7</v>
      </c>
      <c r="Q81" s="100">
        <v>20</v>
      </c>
      <c r="R81" s="97">
        <v>7</v>
      </c>
      <c r="S81" s="100">
        <v>20</v>
      </c>
      <c r="T81" s="97">
        <v>7</v>
      </c>
      <c r="U81" s="100">
        <v>11</v>
      </c>
      <c r="V81" s="97">
        <v>7</v>
      </c>
      <c r="W81" s="100">
        <v>18</v>
      </c>
      <c r="X81" s="97">
        <v>7</v>
      </c>
      <c r="Y81" s="100">
        <v>22</v>
      </c>
    </row>
    <row r="82" spans="1:25" ht="18" customHeight="1" x14ac:dyDescent="0.25">
      <c r="A82" s="104" t="s">
        <v>71</v>
      </c>
      <c r="B82" s="97">
        <v>135</v>
      </c>
      <c r="C82" s="100">
        <v>122</v>
      </c>
      <c r="D82" s="99">
        <v>135</v>
      </c>
      <c r="E82" s="100">
        <v>84</v>
      </c>
      <c r="F82" s="97">
        <v>135</v>
      </c>
      <c r="G82" s="100">
        <v>100</v>
      </c>
      <c r="H82" s="97">
        <v>135</v>
      </c>
      <c r="I82" s="100">
        <v>116</v>
      </c>
      <c r="J82" s="99">
        <v>135</v>
      </c>
      <c r="K82" s="100">
        <v>70</v>
      </c>
      <c r="L82" s="97">
        <v>135</v>
      </c>
      <c r="M82" s="100">
        <v>114</v>
      </c>
      <c r="N82" s="97">
        <v>135</v>
      </c>
      <c r="O82" s="100">
        <v>88</v>
      </c>
      <c r="P82" s="99">
        <v>135</v>
      </c>
      <c r="Q82" s="100">
        <v>120</v>
      </c>
      <c r="R82" s="97">
        <v>135</v>
      </c>
      <c r="S82" s="100">
        <v>118</v>
      </c>
      <c r="T82" s="97">
        <v>135</v>
      </c>
      <c r="U82" s="100">
        <v>134</v>
      </c>
      <c r="V82" s="97">
        <v>135</v>
      </c>
      <c r="W82" s="100">
        <v>90</v>
      </c>
      <c r="X82" s="97">
        <v>135</v>
      </c>
      <c r="Y82" s="100">
        <v>64</v>
      </c>
    </row>
    <row r="83" spans="1:25" ht="18" customHeight="1" x14ac:dyDescent="0.25">
      <c r="A83" s="104" t="s">
        <v>72</v>
      </c>
      <c r="B83" s="97">
        <v>10</v>
      </c>
      <c r="C83" s="100">
        <v>3</v>
      </c>
      <c r="D83" s="99">
        <v>10</v>
      </c>
      <c r="E83" s="100">
        <v>3</v>
      </c>
      <c r="F83" s="97">
        <v>10</v>
      </c>
      <c r="G83" s="100">
        <v>3</v>
      </c>
      <c r="H83" s="97">
        <v>10</v>
      </c>
      <c r="I83" s="100">
        <v>1</v>
      </c>
      <c r="J83" s="99">
        <v>10</v>
      </c>
      <c r="K83" s="100">
        <v>2</v>
      </c>
      <c r="L83" s="97">
        <v>10</v>
      </c>
      <c r="M83" s="100">
        <v>4</v>
      </c>
      <c r="N83" s="97">
        <v>10</v>
      </c>
      <c r="O83" s="100">
        <v>4</v>
      </c>
      <c r="P83" s="99">
        <v>10</v>
      </c>
      <c r="Q83" s="100">
        <v>6</v>
      </c>
      <c r="R83" s="97">
        <v>10</v>
      </c>
      <c r="S83" s="100">
        <v>11</v>
      </c>
      <c r="T83" s="97">
        <v>10</v>
      </c>
      <c r="U83" s="100">
        <v>5</v>
      </c>
      <c r="V83" s="97">
        <v>10</v>
      </c>
      <c r="W83" s="100">
        <v>5</v>
      </c>
      <c r="X83" s="97">
        <v>10</v>
      </c>
      <c r="Y83" s="100">
        <v>8</v>
      </c>
    </row>
    <row r="84" spans="1:25" ht="18" customHeight="1" x14ac:dyDescent="0.25">
      <c r="A84" s="104" t="s">
        <v>73</v>
      </c>
      <c r="B84" s="97">
        <v>5</v>
      </c>
      <c r="C84" s="100">
        <v>7</v>
      </c>
      <c r="D84" s="99">
        <v>5</v>
      </c>
      <c r="E84" s="100">
        <v>4</v>
      </c>
      <c r="F84" s="97">
        <v>5</v>
      </c>
      <c r="G84" s="100">
        <v>4</v>
      </c>
      <c r="H84" s="97">
        <v>5</v>
      </c>
      <c r="I84" s="100">
        <v>2</v>
      </c>
      <c r="J84" s="99">
        <v>5</v>
      </c>
      <c r="K84" s="100">
        <v>0</v>
      </c>
      <c r="L84" s="97">
        <v>5</v>
      </c>
      <c r="M84" s="100">
        <v>6</v>
      </c>
      <c r="N84" s="97">
        <v>5</v>
      </c>
      <c r="O84" s="100">
        <v>0</v>
      </c>
      <c r="P84" s="99">
        <v>5</v>
      </c>
      <c r="Q84" s="100">
        <v>0</v>
      </c>
      <c r="R84" s="97">
        <v>5</v>
      </c>
      <c r="S84" s="100">
        <v>0</v>
      </c>
      <c r="T84" s="97">
        <v>5</v>
      </c>
      <c r="U84" s="100">
        <v>0</v>
      </c>
      <c r="V84" s="97">
        <v>5</v>
      </c>
      <c r="W84" s="100">
        <v>0</v>
      </c>
      <c r="X84" s="97">
        <v>5</v>
      </c>
      <c r="Y84" s="100">
        <v>0</v>
      </c>
    </row>
    <row r="85" spans="1:25" ht="18" customHeight="1" x14ac:dyDescent="0.25">
      <c r="A85" s="104" t="s">
        <v>74</v>
      </c>
      <c r="B85" s="97">
        <v>3</v>
      </c>
      <c r="C85" s="100">
        <v>3</v>
      </c>
      <c r="D85" s="99">
        <v>3</v>
      </c>
      <c r="E85" s="100">
        <v>1</v>
      </c>
      <c r="F85" s="97">
        <v>3</v>
      </c>
      <c r="G85" s="100">
        <v>1</v>
      </c>
      <c r="H85" s="97">
        <v>3</v>
      </c>
      <c r="I85" s="100">
        <v>0</v>
      </c>
      <c r="J85" s="99">
        <v>3</v>
      </c>
      <c r="K85" s="100">
        <v>0</v>
      </c>
      <c r="L85" s="97">
        <v>3</v>
      </c>
      <c r="M85" s="100">
        <v>1</v>
      </c>
      <c r="N85" s="97">
        <v>3</v>
      </c>
      <c r="O85" s="100">
        <v>0</v>
      </c>
      <c r="P85" s="99">
        <v>3</v>
      </c>
      <c r="Q85" s="100">
        <v>2</v>
      </c>
      <c r="R85" s="97">
        <v>3</v>
      </c>
      <c r="S85" s="100">
        <v>2</v>
      </c>
      <c r="T85" s="97">
        <v>3</v>
      </c>
      <c r="U85" s="100">
        <v>3</v>
      </c>
      <c r="V85" s="97">
        <v>3</v>
      </c>
      <c r="W85" s="100">
        <v>3</v>
      </c>
      <c r="X85" s="97">
        <v>3</v>
      </c>
      <c r="Y85" s="100">
        <v>5</v>
      </c>
    </row>
    <row r="86" spans="1:25" ht="18" customHeight="1" x14ac:dyDescent="0.25">
      <c r="A86" s="106" t="s">
        <v>75</v>
      </c>
      <c r="B86" s="108">
        <v>2</v>
      </c>
      <c r="C86" s="102">
        <v>4</v>
      </c>
      <c r="D86" s="107">
        <v>2</v>
      </c>
      <c r="E86" s="102">
        <v>4</v>
      </c>
      <c r="F86" s="108">
        <v>2</v>
      </c>
      <c r="G86" s="102">
        <v>13</v>
      </c>
      <c r="H86" s="108">
        <v>2</v>
      </c>
      <c r="I86" s="102">
        <v>8</v>
      </c>
      <c r="J86" s="107">
        <v>2</v>
      </c>
      <c r="K86" s="102">
        <v>7</v>
      </c>
      <c r="L86" s="108">
        <v>2</v>
      </c>
      <c r="M86" s="102">
        <v>14</v>
      </c>
      <c r="N86" s="108">
        <v>2</v>
      </c>
      <c r="O86" s="102">
        <v>8</v>
      </c>
      <c r="P86" s="107">
        <v>2</v>
      </c>
      <c r="Q86" s="102">
        <v>8</v>
      </c>
      <c r="R86" s="108">
        <v>2</v>
      </c>
      <c r="S86" s="102">
        <v>14</v>
      </c>
      <c r="T86" s="108">
        <v>2</v>
      </c>
      <c r="U86" s="102">
        <v>14</v>
      </c>
      <c r="V86" s="108">
        <v>2</v>
      </c>
      <c r="W86" s="102">
        <v>12</v>
      </c>
      <c r="X86" s="108">
        <v>2</v>
      </c>
      <c r="Y86" s="102">
        <v>12</v>
      </c>
    </row>
    <row r="87" spans="1:25" ht="35.25" customHeight="1" thickBot="1" x14ac:dyDescent="0.3">
      <c r="A87" s="110" t="s">
        <v>76</v>
      </c>
      <c r="B87" s="111">
        <v>0</v>
      </c>
      <c r="C87" s="112">
        <v>0</v>
      </c>
      <c r="D87" s="109">
        <v>0</v>
      </c>
      <c r="E87" s="102">
        <v>0</v>
      </c>
      <c r="F87" s="111">
        <v>0</v>
      </c>
      <c r="G87" s="112">
        <v>0</v>
      </c>
      <c r="H87" s="111">
        <v>0</v>
      </c>
      <c r="I87" s="112">
        <v>0</v>
      </c>
      <c r="J87" s="109">
        <v>0</v>
      </c>
      <c r="K87" s="102">
        <v>0</v>
      </c>
      <c r="L87" s="111">
        <v>0</v>
      </c>
      <c r="M87" s="112">
        <v>0</v>
      </c>
      <c r="N87" s="111">
        <v>0</v>
      </c>
      <c r="O87" s="112">
        <v>0</v>
      </c>
      <c r="P87" s="109">
        <v>0</v>
      </c>
      <c r="Q87" s="102">
        <v>285</v>
      </c>
      <c r="R87" s="111">
        <v>0</v>
      </c>
      <c r="S87" s="112">
        <v>313</v>
      </c>
      <c r="T87" s="111">
        <v>0</v>
      </c>
      <c r="U87" s="112">
        <v>146</v>
      </c>
      <c r="V87" s="111">
        <v>0</v>
      </c>
      <c r="W87" s="112">
        <v>500</v>
      </c>
      <c r="X87" s="111">
        <v>0</v>
      </c>
      <c r="Y87" s="112">
        <v>251</v>
      </c>
    </row>
    <row r="88" spans="1:25" ht="18" customHeight="1" thickBot="1" x14ac:dyDescent="0.3">
      <c r="A88" s="113" t="s">
        <v>77</v>
      </c>
      <c r="B88" s="114">
        <f>SUM(B63:B86)</f>
        <v>27869</v>
      </c>
      <c r="C88" s="115">
        <f>SUM(C63:C87)</f>
        <v>78062</v>
      </c>
      <c r="D88" s="83">
        <f>SUM(D63:D86)</f>
        <v>27869</v>
      </c>
      <c r="E88" s="115">
        <f>SUM(E63:E87)</f>
        <v>74839</v>
      </c>
      <c r="F88" s="83">
        <f>SUM(F63:F86)</f>
        <v>27869</v>
      </c>
      <c r="G88" s="82">
        <f>SUM(G63:G87)</f>
        <v>72784</v>
      </c>
      <c r="H88" s="114">
        <f>SUM(H63:H86)</f>
        <v>27869</v>
      </c>
      <c r="I88" s="115">
        <f>SUM(I63:I87)</f>
        <v>65337</v>
      </c>
      <c r="J88" s="83">
        <f>SUM(J63:J86)</f>
        <v>27869</v>
      </c>
      <c r="K88" s="115">
        <f>SUM(K63:K87)</f>
        <v>67625</v>
      </c>
      <c r="L88" s="83">
        <f>SUM(L63:L86)</f>
        <v>27869</v>
      </c>
      <c r="M88" s="82">
        <f>SUM(M63:M87)</f>
        <v>71782</v>
      </c>
      <c r="N88" s="114">
        <f>SUM(N63:N86)</f>
        <v>27869</v>
      </c>
      <c r="O88" s="115">
        <f>SUM(O63:O87)</f>
        <v>64170</v>
      </c>
      <c r="P88" s="83">
        <f>SUM(P63:P86)</f>
        <v>27869</v>
      </c>
      <c r="Q88" s="115">
        <f>SUM(Q63:Q87)</f>
        <v>74156</v>
      </c>
      <c r="R88" s="83">
        <f>SUM(R63:R86)</f>
        <v>27869</v>
      </c>
      <c r="S88" s="82">
        <f>SUM(S63:S87)</f>
        <v>71074</v>
      </c>
      <c r="T88" s="83">
        <f>SUM(T63:T86)</f>
        <v>27869</v>
      </c>
      <c r="U88" s="82">
        <f>SUM(U63:U87)</f>
        <v>74120</v>
      </c>
      <c r="V88" s="83">
        <f>SUM(V63:V86)</f>
        <v>27869</v>
      </c>
      <c r="W88" s="82">
        <f>SUM(W63:W87)</f>
        <v>73092</v>
      </c>
      <c r="X88" s="83">
        <f>SUM(X63:X86)</f>
        <v>27869</v>
      </c>
      <c r="Y88" s="82">
        <f>SUM(Y63:Y87)</f>
        <v>71730</v>
      </c>
    </row>
    <row r="89" spans="1:25" s="2" customFormat="1" ht="18" customHeight="1" x14ac:dyDescent="0.25">
      <c r="A89" s="1"/>
      <c r="B89" s="4"/>
      <c r="H89" s="4"/>
    </row>
    <row r="90" spans="1:25" s="2" customFormat="1" ht="18" customHeight="1" x14ac:dyDescent="0.25">
      <c r="A90" s="183" t="s">
        <v>78</v>
      </c>
      <c r="B90" s="183"/>
      <c r="C90" s="183"/>
      <c r="D90" s="183"/>
      <c r="E90" s="183"/>
      <c r="F90" s="183"/>
      <c r="G90" s="183"/>
      <c r="H90" s="183"/>
      <c r="I90" s="183"/>
    </row>
    <row r="91" spans="1:25" s="2" customFormat="1" ht="18" customHeight="1" thickBot="1" x14ac:dyDescent="0.3">
      <c r="A91" s="1"/>
      <c r="B91" s="1"/>
      <c r="C91" s="1"/>
      <c r="F91" s="3"/>
      <c r="G91" s="3"/>
      <c r="H91" s="4"/>
    </row>
    <row r="92" spans="1:25" ht="18" customHeight="1" thickBot="1" x14ac:dyDescent="0.3">
      <c r="B92" s="179">
        <v>42948</v>
      </c>
      <c r="C92" s="180"/>
      <c r="D92" s="179">
        <v>42979</v>
      </c>
      <c r="E92" s="180"/>
      <c r="F92" s="179">
        <v>43009</v>
      </c>
      <c r="G92" s="180"/>
      <c r="H92" s="179">
        <v>43040</v>
      </c>
      <c r="I92" s="180"/>
      <c r="J92" s="179">
        <v>43070</v>
      </c>
      <c r="K92" s="180"/>
      <c r="L92" s="179">
        <v>43101</v>
      </c>
      <c r="M92" s="180"/>
      <c r="N92" s="179">
        <v>43132</v>
      </c>
      <c r="O92" s="180"/>
      <c r="P92" s="179">
        <v>43160</v>
      </c>
      <c r="Q92" s="180"/>
      <c r="R92" s="179">
        <v>43191</v>
      </c>
      <c r="S92" s="180"/>
      <c r="T92" s="179">
        <v>43221</v>
      </c>
      <c r="U92" s="180"/>
      <c r="V92" s="179">
        <v>43252</v>
      </c>
      <c r="W92" s="180"/>
      <c r="X92" s="179">
        <v>43282</v>
      </c>
      <c r="Y92" s="180"/>
    </row>
    <row r="93" spans="1:25" ht="29.25" customHeight="1" thickBot="1" x14ac:dyDescent="0.3">
      <c r="A93" s="116" t="s">
        <v>79</v>
      </c>
      <c r="B93" s="118" t="s">
        <v>6</v>
      </c>
      <c r="C93" s="10" t="s">
        <v>7</v>
      </c>
      <c r="D93" s="118" t="s">
        <v>6</v>
      </c>
      <c r="E93" s="10" t="s">
        <v>7</v>
      </c>
      <c r="F93" s="118" t="s">
        <v>6</v>
      </c>
      <c r="G93" s="10" t="s">
        <v>7</v>
      </c>
      <c r="H93" s="119" t="s">
        <v>6</v>
      </c>
      <c r="I93" s="10" t="s">
        <v>7</v>
      </c>
      <c r="J93" s="119" t="s">
        <v>6</v>
      </c>
      <c r="K93" s="10" t="s">
        <v>7</v>
      </c>
      <c r="L93" s="119" t="s">
        <v>6</v>
      </c>
      <c r="M93" s="10" t="s">
        <v>7</v>
      </c>
      <c r="N93" s="119" t="s">
        <v>6</v>
      </c>
      <c r="O93" s="10" t="s">
        <v>7</v>
      </c>
      <c r="P93" s="119" t="s">
        <v>6</v>
      </c>
      <c r="Q93" s="10" t="s">
        <v>7</v>
      </c>
      <c r="R93" s="119" t="s">
        <v>6</v>
      </c>
      <c r="S93" s="10" t="s">
        <v>7</v>
      </c>
      <c r="T93" s="119" t="s">
        <v>6</v>
      </c>
      <c r="U93" s="10" t="s">
        <v>7</v>
      </c>
      <c r="V93" s="119" t="s">
        <v>6</v>
      </c>
      <c r="W93" s="10" t="s">
        <v>7</v>
      </c>
      <c r="X93" s="119" t="s">
        <v>6</v>
      </c>
      <c r="Y93" s="10" t="s">
        <v>7</v>
      </c>
    </row>
    <row r="94" spans="1:25" ht="17.25" customHeight="1" x14ac:dyDescent="0.25">
      <c r="A94" s="120" t="s">
        <v>80</v>
      </c>
      <c r="B94" s="121">
        <v>720</v>
      </c>
      <c r="C94" s="124">
        <v>697</v>
      </c>
      <c r="D94" s="121">
        <v>720</v>
      </c>
      <c r="E94" s="125">
        <v>714</v>
      </c>
      <c r="F94" s="121">
        <v>720</v>
      </c>
      <c r="G94" s="125">
        <v>613</v>
      </c>
      <c r="H94" s="121">
        <v>720</v>
      </c>
      <c r="I94" s="124">
        <v>611</v>
      </c>
      <c r="J94" s="121">
        <v>720</v>
      </c>
      <c r="K94" s="125">
        <v>689</v>
      </c>
      <c r="L94" s="121">
        <v>720</v>
      </c>
      <c r="M94" s="125">
        <v>596</v>
      </c>
      <c r="N94" s="121">
        <v>720</v>
      </c>
      <c r="O94" s="124">
        <v>592</v>
      </c>
      <c r="P94" s="121">
        <v>720</v>
      </c>
      <c r="Q94" s="125">
        <v>676</v>
      </c>
      <c r="R94" s="121">
        <v>720</v>
      </c>
      <c r="S94" s="125">
        <v>730</v>
      </c>
      <c r="T94" s="126">
        <v>720</v>
      </c>
      <c r="U94" s="125">
        <v>794</v>
      </c>
      <c r="V94" s="126">
        <v>720</v>
      </c>
      <c r="W94" s="125">
        <v>755</v>
      </c>
      <c r="X94" s="126">
        <v>720</v>
      </c>
      <c r="Y94" s="125">
        <v>686</v>
      </c>
    </row>
    <row r="95" spans="1:25" ht="17.25" customHeight="1" x14ac:dyDescent="0.25">
      <c r="A95" s="127" t="s">
        <v>81</v>
      </c>
      <c r="B95" s="128">
        <v>450</v>
      </c>
      <c r="C95" s="125">
        <v>898</v>
      </c>
      <c r="D95" s="128">
        <v>450</v>
      </c>
      <c r="E95" s="74">
        <v>756</v>
      </c>
      <c r="F95" s="128">
        <v>450</v>
      </c>
      <c r="G95" s="74">
        <v>732</v>
      </c>
      <c r="H95" s="128">
        <v>450</v>
      </c>
      <c r="I95" s="125">
        <v>631</v>
      </c>
      <c r="J95" s="128">
        <v>450</v>
      </c>
      <c r="K95" s="74">
        <v>751</v>
      </c>
      <c r="L95" s="128">
        <v>450</v>
      </c>
      <c r="M95" s="74">
        <v>831</v>
      </c>
      <c r="N95" s="128">
        <v>450</v>
      </c>
      <c r="O95" s="125">
        <v>670</v>
      </c>
      <c r="P95" s="128">
        <v>450</v>
      </c>
      <c r="Q95" s="74">
        <v>770</v>
      </c>
      <c r="R95" s="128">
        <v>450</v>
      </c>
      <c r="S95" s="74">
        <v>766</v>
      </c>
      <c r="T95" s="129">
        <v>450</v>
      </c>
      <c r="U95" s="74">
        <v>764</v>
      </c>
      <c r="V95" s="129">
        <v>450</v>
      </c>
      <c r="W95" s="74">
        <v>739</v>
      </c>
      <c r="X95" s="129">
        <v>450</v>
      </c>
      <c r="Y95" s="74">
        <v>750</v>
      </c>
    </row>
    <row r="96" spans="1:25" ht="17.25" customHeight="1" x14ac:dyDescent="0.25">
      <c r="A96" s="127" t="s">
        <v>82</v>
      </c>
      <c r="B96" s="128">
        <v>390</v>
      </c>
      <c r="C96" s="130">
        <v>430</v>
      </c>
      <c r="D96" s="128">
        <v>390</v>
      </c>
      <c r="E96" s="75">
        <v>410</v>
      </c>
      <c r="F96" s="128">
        <v>390</v>
      </c>
      <c r="G96" s="75">
        <v>392</v>
      </c>
      <c r="H96" s="128">
        <v>390</v>
      </c>
      <c r="I96" s="130">
        <v>363</v>
      </c>
      <c r="J96" s="128">
        <v>390</v>
      </c>
      <c r="K96" s="75">
        <v>382</v>
      </c>
      <c r="L96" s="128">
        <v>390</v>
      </c>
      <c r="M96" s="75">
        <v>439</v>
      </c>
      <c r="N96" s="128">
        <v>390</v>
      </c>
      <c r="O96" s="130">
        <v>398</v>
      </c>
      <c r="P96" s="128">
        <v>390</v>
      </c>
      <c r="Q96" s="75">
        <v>469</v>
      </c>
      <c r="R96" s="128">
        <v>390</v>
      </c>
      <c r="S96" s="75">
        <v>463</v>
      </c>
      <c r="T96" s="129">
        <v>390</v>
      </c>
      <c r="U96" s="75">
        <v>489</v>
      </c>
      <c r="V96" s="129">
        <v>390</v>
      </c>
      <c r="W96" s="75">
        <v>399</v>
      </c>
      <c r="X96" s="129">
        <v>390</v>
      </c>
      <c r="Y96" s="75">
        <v>425</v>
      </c>
    </row>
    <row r="97" spans="1:25" ht="17.25" customHeight="1" thickBot="1" x14ac:dyDescent="0.3">
      <c r="A97" s="131" t="s">
        <v>83</v>
      </c>
      <c r="B97" s="132">
        <v>40</v>
      </c>
      <c r="C97" s="130">
        <v>19</v>
      </c>
      <c r="D97" s="132">
        <v>40</v>
      </c>
      <c r="E97" s="75">
        <v>13</v>
      </c>
      <c r="F97" s="132">
        <v>40</v>
      </c>
      <c r="G97" s="75">
        <v>18</v>
      </c>
      <c r="H97" s="132">
        <v>40</v>
      </c>
      <c r="I97" s="130">
        <v>15</v>
      </c>
      <c r="J97" s="132">
        <v>40</v>
      </c>
      <c r="K97" s="75">
        <v>15</v>
      </c>
      <c r="L97" s="132">
        <v>40</v>
      </c>
      <c r="M97" s="75">
        <v>15</v>
      </c>
      <c r="N97" s="132">
        <v>40</v>
      </c>
      <c r="O97" s="130">
        <v>26</v>
      </c>
      <c r="P97" s="132">
        <v>40</v>
      </c>
      <c r="Q97" s="75">
        <v>22</v>
      </c>
      <c r="R97" s="132">
        <v>40</v>
      </c>
      <c r="S97" s="75">
        <v>15</v>
      </c>
      <c r="T97" s="133">
        <v>40</v>
      </c>
      <c r="U97" s="75">
        <v>16</v>
      </c>
      <c r="V97" s="133">
        <v>40</v>
      </c>
      <c r="W97" s="75">
        <v>20</v>
      </c>
      <c r="X97" s="133">
        <v>40</v>
      </c>
      <c r="Y97" s="75">
        <v>15</v>
      </c>
    </row>
    <row r="98" spans="1:25" ht="18" customHeight="1" thickBot="1" x14ac:dyDescent="0.3">
      <c r="A98" s="134" t="s">
        <v>77</v>
      </c>
      <c r="B98" s="136">
        <f t="shared" ref="B98:Y98" si="6">SUM(B94:B97)</f>
        <v>1600</v>
      </c>
      <c r="C98" s="82">
        <f t="shared" si="6"/>
        <v>2044</v>
      </c>
      <c r="D98" s="137">
        <f t="shared" si="6"/>
        <v>1600</v>
      </c>
      <c r="E98" s="82">
        <f t="shared" si="6"/>
        <v>1893</v>
      </c>
      <c r="F98" s="137">
        <f t="shared" si="6"/>
        <v>1600</v>
      </c>
      <c r="G98" s="82">
        <f t="shared" si="6"/>
        <v>1755</v>
      </c>
      <c r="H98" s="136">
        <f t="shared" si="6"/>
        <v>1600</v>
      </c>
      <c r="I98" s="82">
        <f t="shared" si="6"/>
        <v>1620</v>
      </c>
      <c r="J98" s="137">
        <f t="shared" si="6"/>
        <v>1600</v>
      </c>
      <c r="K98" s="82">
        <f t="shared" si="6"/>
        <v>1837</v>
      </c>
      <c r="L98" s="137">
        <f t="shared" si="6"/>
        <v>1600</v>
      </c>
      <c r="M98" s="82">
        <f t="shared" si="6"/>
        <v>1881</v>
      </c>
      <c r="N98" s="136">
        <f t="shared" si="6"/>
        <v>1600</v>
      </c>
      <c r="O98" s="82">
        <f t="shared" si="6"/>
        <v>1686</v>
      </c>
      <c r="P98" s="137">
        <f t="shared" si="6"/>
        <v>1600</v>
      </c>
      <c r="Q98" s="82">
        <f t="shared" si="6"/>
        <v>1937</v>
      </c>
      <c r="R98" s="137">
        <f t="shared" si="6"/>
        <v>1600</v>
      </c>
      <c r="S98" s="82">
        <f t="shared" si="6"/>
        <v>1974</v>
      </c>
      <c r="T98" s="137">
        <f t="shared" si="6"/>
        <v>1600</v>
      </c>
      <c r="U98" s="82">
        <f t="shared" si="6"/>
        <v>2063</v>
      </c>
      <c r="V98" s="137">
        <f t="shared" si="6"/>
        <v>1600</v>
      </c>
      <c r="W98" s="82">
        <f t="shared" si="6"/>
        <v>1913</v>
      </c>
      <c r="X98" s="137">
        <f t="shared" si="6"/>
        <v>1600</v>
      </c>
      <c r="Y98" s="82">
        <f t="shared" si="6"/>
        <v>1876</v>
      </c>
    </row>
    <row r="99" spans="1:25" s="2" customFormat="1" ht="18" customHeight="1" x14ac:dyDescent="0.25">
      <c r="A99" s="6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</row>
    <row r="100" spans="1:25" s="2" customFormat="1" ht="36" customHeight="1" x14ac:dyDescent="0.25">
      <c r="A100" s="184" t="s">
        <v>84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</row>
    <row r="101" spans="1:25" s="2" customFormat="1" ht="22.5" customHeight="1" x14ac:dyDescent="0.25">
      <c r="A101" s="184"/>
      <c r="D101" s="4"/>
      <c r="J101" s="4"/>
    </row>
    <row r="102" spans="1:25" s="2" customFormat="1" ht="22.5" customHeight="1" thickBot="1" x14ac:dyDescent="0.3">
      <c r="A102" s="139"/>
      <c r="D102" s="4"/>
      <c r="J102" s="4"/>
    </row>
    <row r="103" spans="1:25" s="25" customFormat="1" ht="18" customHeight="1" thickBot="1" x14ac:dyDescent="0.3">
      <c r="A103" s="140"/>
      <c r="B103" s="179">
        <v>42948</v>
      </c>
      <c r="C103" s="180"/>
      <c r="D103" s="179">
        <v>42979</v>
      </c>
      <c r="E103" s="180"/>
      <c r="F103" s="179">
        <v>43009</v>
      </c>
      <c r="G103" s="180"/>
      <c r="H103" s="179">
        <v>43040</v>
      </c>
      <c r="I103" s="180"/>
      <c r="J103" s="179">
        <v>43070</v>
      </c>
      <c r="K103" s="180"/>
      <c r="L103" s="179">
        <v>43101</v>
      </c>
      <c r="M103" s="180"/>
      <c r="N103" s="179">
        <v>43132</v>
      </c>
      <c r="O103" s="180"/>
      <c r="P103" s="179">
        <v>43160</v>
      </c>
      <c r="Q103" s="180"/>
      <c r="R103" s="179">
        <v>43191</v>
      </c>
      <c r="S103" s="180"/>
      <c r="T103" s="179">
        <v>43221</v>
      </c>
      <c r="U103" s="180"/>
      <c r="V103" s="179">
        <v>43252</v>
      </c>
      <c r="W103" s="180"/>
      <c r="X103" s="179">
        <v>43282</v>
      </c>
      <c r="Y103" s="180"/>
    </row>
    <row r="104" spans="1:25" ht="50.25" customHeight="1" thickBot="1" x14ac:dyDescent="0.3">
      <c r="A104" s="141" t="s">
        <v>85</v>
      </c>
      <c r="B104" s="119" t="s">
        <v>6</v>
      </c>
      <c r="C104" s="10" t="s">
        <v>86</v>
      </c>
      <c r="D104" s="119" t="s">
        <v>6</v>
      </c>
      <c r="E104" s="10" t="s">
        <v>86</v>
      </c>
      <c r="F104" s="119" t="s">
        <v>6</v>
      </c>
      <c r="G104" s="10" t="s">
        <v>86</v>
      </c>
      <c r="H104" s="119" t="s">
        <v>6</v>
      </c>
      <c r="I104" s="10" t="s">
        <v>86</v>
      </c>
      <c r="J104" s="119" t="s">
        <v>6</v>
      </c>
      <c r="K104" s="10" t="s">
        <v>86</v>
      </c>
      <c r="L104" s="119" t="s">
        <v>6</v>
      </c>
      <c r="M104" s="10" t="s">
        <v>86</v>
      </c>
      <c r="N104" s="119" t="s">
        <v>6</v>
      </c>
      <c r="O104" s="10" t="s">
        <v>86</v>
      </c>
      <c r="P104" s="119" t="s">
        <v>6</v>
      </c>
      <c r="Q104" s="10" t="s">
        <v>86</v>
      </c>
      <c r="R104" s="119" t="s">
        <v>6</v>
      </c>
      <c r="S104" s="10" t="s">
        <v>86</v>
      </c>
      <c r="T104" s="119" t="s">
        <v>6</v>
      </c>
      <c r="U104" s="10" t="s">
        <v>86</v>
      </c>
      <c r="V104" s="119" t="s">
        <v>6</v>
      </c>
      <c r="W104" s="10" t="s">
        <v>86</v>
      </c>
      <c r="X104" s="119" t="s">
        <v>6</v>
      </c>
      <c r="Y104" s="10" t="s">
        <v>86</v>
      </c>
    </row>
    <row r="105" spans="1:25" ht="18" customHeight="1" x14ac:dyDescent="0.25">
      <c r="A105" s="142" t="s">
        <v>87</v>
      </c>
      <c r="B105" s="121">
        <v>0</v>
      </c>
      <c r="C105" s="124">
        <v>6</v>
      </c>
      <c r="D105" s="121">
        <v>0</v>
      </c>
      <c r="E105" s="125">
        <v>0</v>
      </c>
      <c r="F105" s="121">
        <v>0</v>
      </c>
      <c r="G105" s="125">
        <v>0</v>
      </c>
      <c r="H105" s="121">
        <v>0</v>
      </c>
      <c r="I105" s="124">
        <v>0</v>
      </c>
      <c r="J105" s="121">
        <v>0</v>
      </c>
      <c r="K105" s="125">
        <v>0</v>
      </c>
      <c r="L105" s="121">
        <v>0</v>
      </c>
      <c r="M105" s="125">
        <v>0</v>
      </c>
      <c r="N105" s="121">
        <v>0</v>
      </c>
      <c r="O105" s="124">
        <v>0</v>
      </c>
      <c r="P105" s="121">
        <v>0</v>
      </c>
      <c r="Q105" s="125">
        <v>0</v>
      </c>
      <c r="R105" s="121">
        <v>0</v>
      </c>
      <c r="S105" s="125">
        <v>0</v>
      </c>
      <c r="T105" s="126">
        <v>0</v>
      </c>
      <c r="U105" s="125">
        <v>37</v>
      </c>
      <c r="V105" s="126">
        <v>0</v>
      </c>
      <c r="W105" s="125">
        <v>59</v>
      </c>
      <c r="X105" s="126">
        <v>0</v>
      </c>
      <c r="Y105" s="125">
        <v>0</v>
      </c>
    </row>
    <row r="106" spans="1:25" ht="18" customHeight="1" x14ac:dyDescent="0.25">
      <c r="A106" s="143" t="s">
        <v>88</v>
      </c>
      <c r="B106" s="128">
        <v>0</v>
      </c>
      <c r="C106" s="125">
        <v>89</v>
      </c>
      <c r="D106" s="128">
        <v>0</v>
      </c>
      <c r="E106" s="74">
        <v>52</v>
      </c>
      <c r="F106" s="128">
        <v>0</v>
      </c>
      <c r="G106" s="74">
        <v>14</v>
      </c>
      <c r="H106" s="128">
        <v>0</v>
      </c>
      <c r="I106" s="125">
        <v>0</v>
      </c>
      <c r="J106" s="128">
        <v>0</v>
      </c>
      <c r="K106" s="74">
        <v>0</v>
      </c>
      <c r="L106" s="128">
        <v>0</v>
      </c>
      <c r="M106" s="74">
        <v>0</v>
      </c>
      <c r="N106" s="128">
        <v>0</v>
      </c>
      <c r="O106" s="125">
        <v>0</v>
      </c>
      <c r="P106" s="128">
        <v>0</v>
      </c>
      <c r="Q106" s="74">
        <v>0</v>
      </c>
      <c r="R106" s="128">
        <v>0</v>
      </c>
      <c r="S106" s="74">
        <v>7</v>
      </c>
      <c r="T106" s="129">
        <v>0</v>
      </c>
      <c r="U106" s="74">
        <v>22</v>
      </c>
      <c r="V106" s="129">
        <v>0</v>
      </c>
      <c r="W106" s="74">
        <v>21</v>
      </c>
      <c r="X106" s="129">
        <v>0</v>
      </c>
      <c r="Y106" s="74">
        <v>0</v>
      </c>
    </row>
    <row r="107" spans="1:25" ht="18" customHeight="1" thickBot="1" x14ac:dyDescent="0.3">
      <c r="A107" s="144" t="s">
        <v>89</v>
      </c>
      <c r="B107" s="128">
        <v>0</v>
      </c>
      <c r="C107" s="130">
        <v>45</v>
      </c>
      <c r="D107" s="128">
        <v>0</v>
      </c>
      <c r="E107" s="75">
        <v>24</v>
      </c>
      <c r="F107" s="128">
        <v>0</v>
      </c>
      <c r="G107" s="75">
        <v>14</v>
      </c>
      <c r="H107" s="128">
        <v>0</v>
      </c>
      <c r="I107" s="130">
        <v>0</v>
      </c>
      <c r="J107" s="128">
        <v>0</v>
      </c>
      <c r="K107" s="75">
        <v>0</v>
      </c>
      <c r="L107" s="128">
        <v>0</v>
      </c>
      <c r="M107" s="75">
        <v>9</v>
      </c>
      <c r="N107" s="128">
        <v>0</v>
      </c>
      <c r="O107" s="130">
        <v>0</v>
      </c>
      <c r="P107" s="128">
        <v>0</v>
      </c>
      <c r="Q107" s="75">
        <v>8</v>
      </c>
      <c r="R107" s="128">
        <v>0</v>
      </c>
      <c r="S107" s="75">
        <v>0</v>
      </c>
      <c r="T107" s="129">
        <v>0</v>
      </c>
      <c r="U107" s="75">
        <v>0</v>
      </c>
      <c r="V107" s="129">
        <v>0</v>
      </c>
      <c r="W107" s="75">
        <v>14</v>
      </c>
      <c r="X107" s="129">
        <v>0</v>
      </c>
      <c r="Y107" s="75">
        <v>0</v>
      </c>
    </row>
    <row r="108" spans="1:25" ht="18" customHeight="1" thickBot="1" x14ac:dyDescent="0.3">
      <c r="A108" s="145" t="s">
        <v>77</v>
      </c>
      <c r="B108" s="81">
        <f t="shared" ref="B108:Y108" si="7">SUM(B105:B107)</f>
        <v>0</v>
      </c>
      <c r="C108" s="82">
        <f t="shared" si="7"/>
        <v>140</v>
      </c>
      <c r="D108" s="83">
        <f t="shared" si="7"/>
        <v>0</v>
      </c>
      <c r="E108" s="82">
        <f t="shared" si="7"/>
        <v>76</v>
      </c>
      <c r="F108" s="83">
        <f t="shared" si="7"/>
        <v>0</v>
      </c>
      <c r="G108" s="82">
        <f t="shared" si="7"/>
        <v>28</v>
      </c>
      <c r="H108" s="81">
        <f t="shared" si="7"/>
        <v>0</v>
      </c>
      <c r="I108" s="82">
        <f t="shared" si="7"/>
        <v>0</v>
      </c>
      <c r="J108" s="83">
        <f t="shared" si="7"/>
        <v>0</v>
      </c>
      <c r="K108" s="82">
        <f t="shared" si="7"/>
        <v>0</v>
      </c>
      <c r="L108" s="83">
        <f t="shared" si="7"/>
        <v>0</v>
      </c>
      <c r="M108" s="82">
        <f t="shared" si="7"/>
        <v>9</v>
      </c>
      <c r="N108" s="81">
        <f t="shared" si="7"/>
        <v>0</v>
      </c>
      <c r="O108" s="82">
        <f t="shared" si="7"/>
        <v>0</v>
      </c>
      <c r="P108" s="83">
        <f t="shared" si="7"/>
        <v>0</v>
      </c>
      <c r="Q108" s="82">
        <f t="shared" si="7"/>
        <v>8</v>
      </c>
      <c r="R108" s="83">
        <f t="shared" si="7"/>
        <v>0</v>
      </c>
      <c r="S108" s="82">
        <f t="shared" si="7"/>
        <v>7</v>
      </c>
      <c r="T108" s="83">
        <f t="shared" si="7"/>
        <v>0</v>
      </c>
      <c r="U108" s="82">
        <f t="shared" si="7"/>
        <v>59</v>
      </c>
      <c r="V108" s="83">
        <f t="shared" si="7"/>
        <v>0</v>
      </c>
      <c r="W108" s="82">
        <f t="shared" si="7"/>
        <v>94</v>
      </c>
      <c r="X108" s="83">
        <f t="shared" si="7"/>
        <v>0</v>
      </c>
      <c r="Y108" s="82">
        <f t="shared" si="7"/>
        <v>0</v>
      </c>
    </row>
    <row r="109" spans="1:25" s="2" customFormat="1" ht="18" customHeight="1" x14ac:dyDescent="0.25">
      <c r="D109" s="4"/>
    </row>
    <row r="110" spans="1:25" s="2" customFormat="1" ht="18" customHeight="1" x14ac:dyDescent="0.25">
      <c r="A110" s="183" t="s">
        <v>90</v>
      </c>
      <c r="B110" s="183"/>
      <c r="C110" s="183"/>
      <c r="D110" s="183"/>
      <c r="E110" s="183"/>
      <c r="F110" s="183"/>
      <c r="G110" s="183"/>
      <c r="H110" s="183"/>
      <c r="I110" s="183"/>
    </row>
    <row r="111" spans="1:25" s="2" customFormat="1" ht="18" customHeight="1" thickBot="1" x14ac:dyDescent="0.3">
      <c r="D111" s="4"/>
      <c r="H111" s="4"/>
    </row>
    <row r="112" spans="1:25" s="25" customFormat="1" ht="18" customHeight="1" thickBot="1" x14ac:dyDescent="0.3">
      <c r="A112" s="140"/>
      <c r="B112" s="179">
        <v>42948</v>
      </c>
      <c r="C112" s="180"/>
      <c r="D112" s="179">
        <v>42979</v>
      </c>
      <c r="E112" s="180"/>
      <c r="F112" s="179">
        <v>43009</v>
      </c>
      <c r="G112" s="180"/>
      <c r="H112" s="179">
        <v>43040</v>
      </c>
      <c r="I112" s="180"/>
      <c r="J112" s="179">
        <v>43070</v>
      </c>
      <c r="K112" s="180"/>
      <c r="L112" s="179">
        <v>43101</v>
      </c>
      <c r="M112" s="180"/>
      <c r="N112" s="179">
        <v>43132</v>
      </c>
      <c r="O112" s="180"/>
      <c r="P112" s="179">
        <v>43160</v>
      </c>
      <c r="Q112" s="180"/>
      <c r="R112" s="179">
        <v>43191</v>
      </c>
      <c r="S112" s="180"/>
      <c r="T112" s="179">
        <v>43221</v>
      </c>
      <c r="U112" s="180"/>
      <c r="V112" s="179">
        <v>43252</v>
      </c>
      <c r="W112" s="180"/>
      <c r="X112" s="179">
        <v>43282</v>
      </c>
      <c r="Y112" s="180"/>
    </row>
    <row r="113" spans="1:41" ht="69.75" customHeight="1" thickBot="1" x14ac:dyDescent="0.3">
      <c r="A113" s="116" t="s">
        <v>91</v>
      </c>
      <c r="B113" s="119" t="s">
        <v>6</v>
      </c>
      <c r="C113" s="10" t="s">
        <v>7</v>
      </c>
      <c r="D113" s="119" t="s">
        <v>6</v>
      </c>
      <c r="E113" s="10" t="s">
        <v>7</v>
      </c>
      <c r="F113" s="119" t="s">
        <v>6</v>
      </c>
      <c r="G113" s="10" t="s">
        <v>7</v>
      </c>
      <c r="H113" s="119" t="s">
        <v>6</v>
      </c>
      <c r="I113" s="10" t="s">
        <v>7</v>
      </c>
      <c r="J113" s="119" t="s">
        <v>6</v>
      </c>
      <c r="K113" s="10" t="s">
        <v>7</v>
      </c>
      <c r="L113" s="119" t="s">
        <v>6</v>
      </c>
      <c r="M113" s="10" t="s">
        <v>7</v>
      </c>
      <c r="N113" s="119" t="s">
        <v>6</v>
      </c>
      <c r="O113" s="10" t="s">
        <v>7</v>
      </c>
      <c r="P113" s="119" t="s">
        <v>6</v>
      </c>
      <c r="Q113" s="10" t="s">
        <v>7</v>
      </c>
      <c r="R113" s="119" t="s">
        <v>6</v>
      </c>
      <c r="S113" s="10" t="s">
        <v>7</v>
      </c>
      <c r="T113" s="119" t="s">
        <v>6</v>
      </c>
      <c r="U113" s="10" t="s">
        <v>7</v>
      </c>
      <c r="V113" s="119" t="s">
        <v>6</v>
      </c>
      <c r="W113" s="10" t="s">
        <v>7</v>
      </c>
      <c r="X113" s="119" t="s">
        <v>6</v>
      </c>
      <c r="Y113" s="10" t="s">
        <v>7</v>
      </c>
    </row>
    <row r="114" spans="1:41" ht="18" customHeight="1" x14ac:dyDescent="0.25">
      <c r="A114" s="147" t="s">
        <v>95</v>
      </c>
      <c r="B114" s="121">
        <v>949</v>
      </c>
      <c r="C114" s="124">
        <v>1138</v>
      </c>
      <c r="D114" s="121">
        <v>918</v>
      </c>
      <c r="E114" s="125">
        <f>'[1]Produtividade - Faturamento'!K115</f>
        <v>756</v>
      </c>
      <c r="F114" s="121">
        <v>949</v>
      </c>
      <c r="G114" s="125">
        <v>1125</v>
      </c>
      <c r="H114" s="121">
        <v>918</v>
      </c>
      <c r="I114" s="125">
        <v>1198</v>
      </c>
      <c r="J114" s="121">
        <v>949</v>
      </c>
      <c r="K114" s="125">
        <v>1238</v>
      </c>
      <c r="L114" s="121">
        <v>949</v>
      </c>
      <c r="M114" s="125">
        <v>1192</v>
      </c>
      <c r="N114" s="121">
        <v>918</v>
      </c>
      <c r="O114" s="125">
        <v>1042</v>
      </c>
      <c r="P114" s="121">
        <v>949</v>
      </c>
      <c r="Q114" s="125">
        <v>1155</v>
      </c>
      <c r="R114" s="121">
        <v>918</v>
      </c>
      <c r="S114" s="125">
        <v>1064</v>
      </c>
      <c r="T114" s="126">
        <v>918</v>
      </c>
      <c r="U114" s="125">
        <v>1120</v>
      </c>
      <c r="V114" s="126">
        <v>918</v>
      </c>
      <c r="W114" s="125">
        <v>1091</v>
      </c>
      <c r="X114" s="126">
        <v>918</v>
      </c>
      <c r="Y114" s="125">
        <v>1130</v>
      </c>
    </row>
    <row r="115" spans="1:41" ht="18" customHeight="1" x14ac:dyDescent="0.25">
      <c r="A115" s="148" t="s">
        <v>96</v>
      </c>
      <c r="B115" s="128">
        <v>224</v>
      </c>
      <c r="C115" s="125">
        <v>219</v>
      </c>
      <c r="D115" s="128">
        <v>216</v>
      </c>
      <c r="E115" s="125">
        <f>'[1]Produtividade - Faturamento'!K116</f>
        <v>410</v>
      </c>
      <c r="F115" s="128">
        <v>224</v>
      </c>
      <c r="G115" s="74">
        <v>181</v>
      </c>
      <c r="H115" s="128">
        <v>216</v>
      </c>
      <c r="I115" s="74">
        <v>187</v>
      </c>
      <c r="J115" s="128">
        <v>224</v>
      </c>
      <c r="K115" s="74">
        <v>174</v>
      </c>
      <c r="L115" s="128">
        <v>224</v>
      </c>
      <c r="M115" s="74">
        <v>185</v>
      </c>
      <c r="N115" s="128">
        <v>216</v>
      </c>
      <c r="O115" s="74">
        <v>157</v>
      </c>
      <c r="P115" s="128">
        <v>224</v>
      </c>
      <c r="Q115" s="74">
        <v>211</v>
      </c>
      <c r="R115" s="128">
        <v>216</v>
      </c>
      <c r="S115" s="74">
        <v>211</v>
      </c>
      <c r="T115" s="129">
        <v>216</v>
      </c>
      <c r="U115" s="74">
        <v>234</v>
      </c>
      <c r="V115" s="129">
        <v>216</v>
      </c>
      <c r="W115" s="74">
        <v>252</v>
      </c>
      <c r="X115" s="129">
        <v>216</v>
      </c>
      <c r="Y115" s="74">
        <v>240</v>
      </c>
    </row>
    <row r="116" spans="1:41" ht="18" customHeight="1" thickBot="1" x14ac:dyDescent="0.3">
      <c r="A116" s="148" t="s">
        <v>97</v>
      </c>
      <c r="B116" s="128">
        <v>279</v>
      </c>
      <c r="C116" s="130">
        <v>391</v>
      </c>
      <c r="D116" s="128">
        <v>270</v>
      </c>
      <c r="E116" s="125">
        <f>'[1]Produtividade - Faturamento'!K117</f>
        <v>13</v>
      </c>
      <c r="F116" s="128">
        <v>279</v>
      </c>
      <c r="G116" s="75">
        <v>313</v>
      </c>
      <c r="H116" s="128">
        <v>270</v>
      </c>
      <c r="I116" s="75">
        <v>330</v>
      </c>
      <c r="J116" s="128">
        <v>279</v>
      </c>
      <c r="K116" s="75">
        <v>350</v>
      </c>
      <c r="L116" s="128">
        <v>279</v>
      </c>
      <c r="M116" s="75">
        <v>340</v>
      </c>
      <c r="N116" s="128">
        <v>270</v>
      </c>
      <c r="O116" s="75">
        <v>341</v>
      </c>
      <c r="P116" s="128">
        <v>279</v>
      </c>
      <c r="Q116" s="75">
        <v>323</v>
      </c>
      <c r="R116" s="128">
        <v>270</v>
      </c>
      <c r="S116" s="75">
        <v>392</v>
      </c>
      <c r="T116" s="129">
        <v>270</v>
      </c>
      <c r="U116" s="75">
        <v>386</v>
      </c>
      <c r="V116" s="129">
        <v>270</v>
      </c>
      <c r="W116" s="75">
        <v>328</v>
      </c>
      <c r="X116" s="129">
        <v>270</v>
      </c>
      <c r="Y116" s="75">
        <v>343</v>
      </c>
    </row>
    <row r="117" spans="1:41" ht="18" customHeight="1" thickBot="1" x14ac:dyDescent="0.3">
      <c r="A117" s="134" t="s">
        <v>77</v>
      </c>
      <c r="B117" s="81">
        <f t="shared" ref="B117:Y117" si="8">SUM(B114:B116)</f>
        <v>1452</v>
      </c>
      <c r="C117" s="82">
        <f t="shared" si="8"/>
        <v>1748</v>
      </c>
      <c r="D117" s="83">
        <f t="shared" si="8"/>
        <v>1404</v>
      </c>
      <c r="E117" s="82">
        <f t="shared" si="8"/>
        <v>1179</v>
      </c>
      <c r="F117" s="83">
        <f t="shared" si="8"/>
        <v>1452</v>
      </c>
      <c r="G117" s="82">
        <f t="shared" si="8"/>
        <v>1619</v>
      </c>
      <c r="H117" s="83">
        <f t="shared" si="8"/>
        <v>1404</v>
      </c>
      <c r="I117" s="82">
        <f t="shared" si="8"/>
        <v>1715</v>
      </c>
      <c r="J117" s="83">
        <f t="shared" si="8"/>
        <v>1452</v>
      </c>
      <c r="K117" s="82">
        <f t="shared" si="8"/>
        <v>1762</v>
      </c>
      <c r="L117" s="83">
        <f t="shared" si="8"/>
        <v>1452</v>
      </c>
      <c r="M117" s="82">
        <f t="shared" si="8"/>
        <v>1717</v>
      </c>
      <c r="N117" s="83">
        <f t="shared" si="8"/>
        <v>1404</v>
      </c>
      <c r="O117" s="82">
        <f t="shared" si="8"/>
        <v>1540</v>
      </c>
      <c r="P117" s="83">
        <f t="shared" si="8"/>
        <v>1452</v>
      </c>
      <c r="Q117" s="82">
        <f t="shared" si="8"/>
        <v>1689</v>
      </c>
      <c r="R117" s="83">
        <f t="shared" si="8"/>
        <v>1404</v>
      </c>
      <c r="S117" s="82">
        <f t="shared" si="8"/>
        <v>1667</v>
      </c>
      <c r="T117" s="83">
        <f t="shared" si="8"/>
        <v>1404</v>
      </c>
      <c r="U117" s="82">
        <f t="shared" si="8"/>
        <v>1740</v>
      </c>
      <c r="V117" s="83">
        <f t="shared" si="8"/>
        <v>1404</v>
      </c>
      <c r="W117" s="82">
        <f t="shared" si="8"/>
        <v>1671</v>
      </c>
      <c r="X117" s="83">
        <f t="shared" si="8"/>
        <v>1404</v>
      </c>
      <c r="Y117" s="82">
        <f t="shared" si="8"/>
        <v>1713</v>
      </c>
    </row>
    <row r="118" spans="1:41" s="25" customFormat="1" ht="18" customHeight="1" x14ac:dyDescent="0.25">
      <c r="A118" s="140"/>
      <c r="B118" s="140"/>
      <c r="C118" s="140"/>
      <c r="D118" s="149"/>
      <c r="E118" s="149"/>
      <c r="F118" s="150"/>
      <c r="G118" s="150"/>
      <c r="H118" s="149"/>
      <c r="I118" s="149"/>
    </row>
    <row r="119" spans="1:41" s="25" customFormat="1" ht="18" customHeight="1" x14ac:dyDescent="0.25">
      <c r="A119" s="182" t="s">
        <v>98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</row>
    <row r="120" spans="1:41" s="25" customFormat="1" ht="18" customHeight="1" x14ac:dyDescent="0.25">
      <c r="A120" s="182"/>
      <c r="I120" s="149"/>
      <c r="J120" s="149"/>
      <c r="K120" s="149"/>
      <c r="L120" s="149"/>
      <c r="M120" s="150"/>
      <c r="N120" s="150"/>
      <c r="O120" s="150"/>
      <c r="P120" s="150"/>
      <c r="Q120" s="150"/>
      <c r="R120" s="150"/>
      <c r="S120" s="150"/>
      <c r="T120" s="150"/>
      <c r="U120" s="149"/>
      <c r="V120" s="149"/>
      <c r="W120" s="149"/>
      <c r="X120" s="149"/>
    </row>
    <row r="122" spans="1:41" ht="15.75" thickBot="1" x14ac:dyDescent="0.3"/>
    <row r="123" spans="1:41" s="25" customFormat="1" ht="18" customHeight="1" thickBot="1" x14ac:dyDescent="0.3">
      <c r="A123" s="140"/>
      <c r="B123" s="140"/>
      <c r="C123" s="140"/>
      <c r="D123" s="140"/>
      <c r="E123" s="174">
        <v>42948</v>
      </c>
      <c r="F123" s="175"/>
      <c r="G123" s="174">
        <v>42979</v>
      </c>
      <c r="H123" s="175"/>
      <c r="I123" s="174">
        <v>43009</v>
      </c>
      <c r="J123" s="175"/>
      <c r="K123" s="174">
        <v>43040</v>
      </c>
      <c r="L123" s="175"/>
      <c r="M123" s="175"/>
      <c r="N123" s="174">
        <v>43070</v>
      </c>
      <c r="O123" s="175"/>
      <c r="P123" s="175"/>
      <c r="Q123" s="174">
        <v>43101</v>
      </c>
      <c r="R123" s="175"/>
      <c r="S123" s="175"/>
      <c r="T123" s="177" t="s">
        <v>4</v>
      </c>
      <c r="U123" s="178"/>
      <c r="V123" s="178"/>
      <c r="W123" s="174">
        <v>43132</v>
      </c>
      <c r="X123" s="175"/>
      <c r="Y123" s="175"/>
      <c r="Z123" s="174">
        <v>43160</v>
      </c>
      <c r="AA123" s="175"/>
      <c r="AB123" s="175"/>
      <c r="AC123" s="174">
        <v>43191</v>
      </c>
      <c r="AD123" s="175"/>
      <c r="AE123" s="175"/>
      <c r="AF123" s="176" t="s">
        <v>4</v>
      </c>
      <c r="AG123" s="179">
        <v>43221</v>
      </c>
      <c r="AH123" s="180"/>
      <c r="AI123" s="180"/>
      <c r="AJ123" s="179">
        <v>43252</v>
      </c>
      <c r="AK123" s="180"/>
      <c r="AL123" s="180"/>
      <c r="AM123" s="179">
        <v>43282</v>
      </c>
      <c r="AN123" s="180"/>
      <c r="AO123" s="180"/>
    </row>
    <row r="124" spans="1:41" ht="69.75" customHeight="1" thickBot="1" x14ac:dyDescent="0.3">
      <c r="A124" s="116" t="s">
        <v>91</v>
      </c>
      <c r="B124" s="146" t="s">
        <v>92</v>
      </c>
      <c r="C124" s="146" t="s">
        <v>93</v>
      </c>
      <c r="D124" s="117" t="s">
        <v>94</v>
      </c>
      <c r="E124" s="119" t="s">
        <v>6</v>
      </c>
      <c r="F124" s="10" t="s">
        <v>7</v>
      </c>
      <c r="G124" s="119" t="s">
        <v>6</v>
      </c>
      <c r="H124" s="10" t="s">
        <v>7</v>
      </c>
      <c r="I124" s="119" t="s">
        <v>6</v>
      </c>
      <c r="J124" s="10" t="s">
        <v>7</v>
      </c>
      <c r="K124" s="152" t="s">
        <v>99</v>
      </c>
      <c r="L124" s="153" t="s">
        <v>100</v>
      </c>
      <c r="M124" s="153" t="s">
        <v>101</v>
      </c>
      <c r="N124" s="152" t="s">
        <v>99</v>
      </c>
      <c r="O124" s="153" t="s">
        <v>100</v>
      </c>
      <c r="P124" s="153" t="s">
        <v>101</v>
      </c>
      <c r="Q124" s="152" t="s">
        <v>99</v>
      </c>
      <c r="R124" s="153" t="s">
        <v>100</v>
      </c>
      <c r="S124" s="153" t="s">
        <v>101</v>
      </c>
      <c r="T124" s="152" t="s">
        <v>99</v>
      </c>
      <c r="U124" s="153" t="s">
        <v>100</v>
      </c>
      <c r="V124" s="153" t="s">
        <v>101</v>
      </c>
      <c r="W124" s="152" t="s">
        <v>99</v>
      </c>
      <c r="X124" s="153" t="s">
        <v>100</v>
      </c>
      <c r="Y124" s="153" t="s">
        <v>101</v>
      </c>
      <c r="Z124" s="152" t="s">
        <v>99</v>
      </c>
      <c r="AA124" s="153" t="s">
        <v>100</v>
      </c>
      <c r="AB124" s="153" t="s">
        <v>101</v>
      </c>
      <c r="AC124" s="152" t="s">
        <v>99</v>
      </c>
      <c r="AD124" s="153" t="s">
        <v>100</v>
      </c>
      <c r="AE124" s="153" t="s">
        <v>101</v>
      </c>
      <c r="AF124" s="154" t="s">
        <v>99</v>
      </c>
      <c r="AG124" s="154" t="s">
        <v>99</v>
      </c>
      <c r="AH124" s="153" t="s">
        <v>100</v>
      </c>
      <c r="AI124" s="153" t="s">
        <v>101</v>
      </c>
      <c r="AJ124" s="154" t="s">
        <v>99</v>
      </c>
      <c r="AK124" s="153" t="s">
        <v>100</v>
      </c>
      <c r="AL124" s="153" t="s">
        <v>101</v>
      </c>
      <c r="AM124" s="154" t="s">
        <v>99</v>
      </c>
      <c r="AN124" s="153" t="s">
        <v>100</v>
      </c>
      <c r="AO124" s="153" t="s">
        <v>101</v>
      </c>
    </row>
    <row r="125" spans="1:41" ht="18" customHeight="1" x14ac:dyDescent="0.25">
      <c r="A125" s="147" t="s">
        <v>95</v>
      </c>
      <c r="B125" s="121">
        <v>34</v>
      </c>
      <c r="C125" s="122">
        <v>1020</v>
      </c>
      <c r="D125" s="123">
        <v>918</v>
      </c>
      <c r="E125" s="121">
        <v>949</v>
      </c>
      <c r="F125" s="124">
        <v>1138</v>
      </c>
      <c r="G125" s="121">
        <v>918</v>
      </c>
      <c r="H125" s="125">
        <v>1102</v>
      </c>
      <c r="I125" s="121">
        <v>949</v>
      </c>
      <c r="J125" s="125">
        <v>1125</v>
      </c>
      <c r="K125" s="121">
        <v>105</v>
      </c>
      <c r="L125" s="155">
        <f>K125*0.9</f>
        <v>94.5</v>
      </c>
      <c r="M125" s="156">
        <v>103</v>
      </c>
      <c r="N125" s="121">
        <v>128</v>
      </c>
      <c r="O125" s="157">
        <f>N125*0.9</f>
        <v>115.2</v>
      </c>
      <c r="P125" s="156">
        <v>121</v>
      </c>
      <c r="Q125" s="121">
        <v>131</v>
      </c>
      <c r="R125" s="157">
        <f>Q125*0.9</f>
        <v>117.9</v>
      </c>
      <c r="S125" s="156">
        <v>123</v>
      </c>
      <c r="T125" s="121">
        <f>SUM(K125,N125,Q125)</f>
        <v>364</v>
      </c>
      <c r="U125" s="155">
        <f>T125*0.9</f>
        <v>327.60000000000002</v>
      </c>
      <c r="V125" s="155">
        <f>SUM(M125,P125,S125)</f>
        <v>347</v>
      </c>
      <c r="W125" s="121">
        <v>116</v>
      </c>
      <c r="X125" s="155">
        <f>W125*0.9</f>
        <v>104.4</v>
      </c>
      <c r="Y125" s="156">
        <v>108</v>
      </c>
      <c r="Z125" s="121">
        <v>113</v>
      </c>
      <c r="AA125" s="157">
        <f>Z125*0.9</f>
        <v>101.7</v>
      </c>
      <c r="AB125" s="156">
        <v>107</v>
      </c>
      <c r="AC125" s="121">
        <v>142</v>
      </c>
      <c r="AD125" s="157">
        <f>AC125*0.9</f>
        <v>127.8</v>
      </c>
      <c r="AE125" s="156">
        <v>137</v>
      </c>
      <c r="AF125" s="121">
        <f>SUM(W125,Z125,AC125)</f>
        <v>371</v>
      </c>
      <c r="AG125" s="158">
        <v>126</v>
      </c>
      <c r="AH125" s="155">
        <f>AG125*0.9</f>
        <v>113.4</v>
      </c>
      <c r="AI125" s="159">
        <v>125</v>
      </c>
      <c r="AJ125" s="158">
        <v>127</v>
      </c>
      <c r="AK125" s="155">
        <f>AJ125*0.9</f>
        <v>114.3</v>
      </c>
      <c r="AL125" s="159">
        <v>127</v>
      </c>
      <c r="AM125" s="158">
        <v>142</v>
      </c>
      <c r="AN125" s="155">
        <f>AM125*0.9</f>
        <v>127.8</v>
      </c>
      <c r="AO125" s="159">
        <v>142</v>
      </c>
    </row>
    <row r="126" spans="1:41" ht="18" customHeight="1" x14ac:dyDescent="0.25">
      <c r="A126" s="148" t="s">
        <v>96</v>
      </c>
      <c r="B126" s="128">
        <v>8</v>
      </c>
      <c r="C126" s="72">
        <v>240</v>
      </c>
      <c r="D126" s="72">
        <v>216</v>
      </c>
      <c r="E126" s="128">
        <v>224</v>
      </c>
      <c r="F126" s="125">
        <v>219</v>
      </c>
      <c r="G126" s="128">
        <v>216</v>
      </c>
      <c r="H126" s="125">
        <v>201</v>
      </c>
      <c r="I126" s="128">
        <v>224</v>
      </c>
      <c r="J126" s="74">
        <v>181</v>
      </c>
      <c r="K126" s="121">
        <v>9</v>
      </c>
      <c r="L126" s="155">
        <f t="shared" ref="L126:L128" si="9">K126*0.9</f>
        <v>8.1</v>
      </c>
      <c r="M126" s="160">
        <v>8</v>
      </c>
      <c r="N126" s="121">
        <v>12</v>
      </c>
      <c r="O126" s="157">
        <f t="shared" ref="O126:O128" si="10">N126*0.9</f>
        <v>10.8</v>
      </c>
      <c r="P126" s="157">
        <v>12</v>
      </c>
      <c r="Q126" s="128">
        <v>16</v>
      </c>
      <c r="R126" s="157">
        <f t="shared" ref="R126:R128" si="11">Q126*0.9</f>
        <v>14.4</v>
      </c>
      <c r="S126" s="157">
        <v>15</v>
      </c>
      <c r="T126" s="121">
        <f>SUM(K126,N126,Q126)</f>
        <v>37</v>
      </c>
      <c r="U126" s="155">
        <f t="shared" ref="U126:U127" si="12">T126*0.9</f>
        <v>33.300000000000004</v>
      </c>
      <c r="V126" s="155">
        <f>SUM(M126,P126,S126)</f>
        <v>35</v>
      </c>
      <c r="W126" s="121">
        <v>12</v>
      </c>
      <c r="X126" s="155">
        <f t="shared" ref="X126:X128" si="13">W126*0.9</f>
        <v>10.8</v>
      </c>
      <c r="Y126" s="160">
        <v>12</v>
      </c>
      <c r="Z126" s="121">
        <v>19</v>
      </c>
      <c r="AA126" s="157">
        <f t="shared" ref="AA126:AA128" si="14">Z126*0.9</f>
        <v>17.100000000000001</v>
      </c>
      <c r="AB126" s="157">
        <v>19</v>
      </c>
      <c r="AC126" s="128">
        <v>9</v>
      </c>
      <c r="AD126" s="157">
        <f t="shared" ref="AD126:AD128" si="15">AC126*0.9</f>
        <v>8.1</v>
      </c>
      <c r="AE126" s="157">
        <v>9</v>
      </c>
      <c r="AF126" s="121">
        <f>SUM(W126,Z126,AC126)</f>
        <v>40</v>
      </c>
      <c r="AG126" s="126">
        <v>25</v>
      </c>
      <c r="AH126" s="155">
        <f>AG126*0.9</f>
        <v>22.5</v>
      </c>
      <c r="AI126" s="161">
        <v>24</v>
      </c>
      <c r="AJ126" s="126">
        <v>18</v>
      </c>
      <c r="AK126" s="155">
        <f>AJ126*0.9</f>
        <v>16.2</v>
      </c>
      <c r="AL126" s="161">
        <v>18</v>
      </c>
      <c r="AM126" s="126">
        <v>31</v>
      </c>
      <c r="AN126" s="155">
        <f>AM126*0.9</f>
        <v>27.900000000000002</v>
      </c>
      <c r="AO126" s="161">
        <v>31</v>
      </c>
    </row>
    <row r="127" spans="1:41" ht="18" customHeight="1" thickBot="1" x14ac:dyDescent="0.3">
      <c r="A127" s="148" t="s">
        <v>97</v>
      </c>
      <c r="B127" s="128">
        <v>10</v>
      </c>
      <c r="C127" s="72">
        <v>300</v>
      </c>
      <c r="D127" s="72">
        <v>270</v>
      </c>
      <c r="E127" s="128">
        <v>279</v>
      </c>
      <c r="F127" s="130">
        <v>391</v>
      </c>
      <c r="G127" s="128">
        <v>270</v>
      </c>
      <c r="H127" s="125">
        <v>362</v>
      </c>
      <c r="I127" s="128">
        <v>279</v>
      </c>
      <c r="J127" s="75">
        <v>313</v>
      </c>
      <c r="K127" s="162">
        <v>28</v>
      </c>
      <c r="L127" s="163">
        <f t="shared" si="9"/>
        <v>25.2</v>
      </c>
      <c r="M127" s="164">
        <v>28</v>
      </c>
      <c r="N127" s="162">
        <v>30</v>
      </c>
      <c r="O127" s="165">
        <f t="shared" si="10"/>
        <v>27</v>
      </c>
      <c r="P127" s="165">
        <v>30</v>
      </c>
      <c r="Q127" s="128">
        <v>22</v>
      </c>
      <c r="R127" s="165">
        <f t="shared" si="11"/>
        <v>19.8</v>
      </c>
      <c r="S127" s="165">
        <v>21</v>
      </c>
      <c r="T127" s="121">
        <f>SUM(K127,N127,Q127)</f>
        <v>80</v>
      </c>
      <c r="U127" s="163">
        <f t="shared" si="12"/>
        <v>72</v>
      </c>
      <c r="V127" s="155">
        <f>SUM(M127,P127,S127)</f>
        <v>79</v>
      </c>
      <c r="W127" s="162">
        <v>23</v>
      </c>
      <c r="X127" s="163">
        <f t="shared" si="13"/>
        <v>20.7</v>
      </c>
      <c r="Y127" s="164">
        <v>23</v>
      </c>
      <c r="Z127" s="162">
        <v>28</v>
      </c>
      <c r="AA127" s="165">
        <f t="shared" si="14"/>
        <v>25.2</v>
      </c>
      <c r="AB127" s="165">
        <v>28</v>
      </c>
      <c r="AC127" s="128">
        <v>38</v>
      </c>
      <c r="AD127" s="165">
        <f t="shared" si="15"/>
        <v>34.200000000000003</v>
      </c>
      <c r="AE127" s="165">
        <v>38</v>
      </c>
      <c r="AF127" s="121">
        <f>SUM(W127,Z127,AC127)</f>
        <v>89</v>
      </c>
      <c r="AG127" s="166">
        <v>33</v>
      </c>
      <c r="AH127" s="163">
        <f t="shared" ref="AH127:AH128" si="16">AG127*0.9</f>
        <v>29.7</v>
      </c>
      <c r="AI127" s="167">
        <v>31</v>
      </c>
      <c r="AJ127" s="166">
        <v>40</v>
      </c>
      <c r="AK127" s="163">
        <f t="shared" ref="AK127:AK128" si="17">AJ127*0.9</f>
        <v>36</v>
      </c>
      <c r="AL127" s="167">
        <v>40</v>
      </c>
      <c r="AM127" s="166">
        <v>35</v>
      </c>
      <c r="AN127" s="163">
        <f t="shared" ref="AN127:AN128" si="18">AM127*0.9</f>
        <v>31.5</v>
      </c>
      <c r="AO127" s="167">
        <v>35</v>
      </c>
    </row>
    <row r="128" spans="1:41" ht="18" customHeight="1" thickBot="1" x14ac:dyDescent="0.3">
      <c r="A128" s="134" t="s">
        <v>77</v>
      </c>
      <c r="B128" s="135">
        <f t="shared" ref="B128:K128" si="19">SUM(B125:B127)</f>
        <v>52</v>
      </c>
      <c r="C128" s="80">
        <f t="shared" si="19"/>
        <v>1560</v>
      </c>
      <c r="D128" s="80">
        <f t="shared" si="19"/>
        <v>1404</v>
      </c>
      <c r="E128" s="81">
        <f t="shared" si="19"/>
        <v>1452</v>
      </c>
      <c r="F128" s="82">
        <f t="shared" si="19"/>
        <v>1748</v>
      </c>
      <c r="G128" s="83">
        <f t="shared" si="19"/>
        <v>1404</v>
      </c>
      <c r="H128" s="82">
        <f t="shared" si="19"/>
        <v>1665</v>
      </c>
      <c r="I128" s="83">
        <f t="shared" si="19"/>
        <v>1452</v>
      </c>
      <c r="J128" s="82">
        <f t="shared" si="19"/>
        <v>1619</v>
      </c>
      <c r="K128" s="168">
        <f t="shared" si="19"/>
        <v>142</v>
      </c>
      <c r="L128" s="169">
        <f t="shared" si="9"/>
        <v>127.8</v>
      </c>
      <c r="M128" s="170">
        <f>SUM(M125:M127)</f>
        <v>139</v>
      </c>
      <c r="N128" s="168">
        <f>SUM(N125:N127)</f>
        <v>170</v>
      </c>
      <c r="O128" s="171">
        <f t="shared" si="10"/>
        <v>153</v>
      </c>
      <c r="P128" s="168">
        <f>SUM(P125:P127)</f>
        <v>163</v>
      </c>
      <c r="Q128" s="172">
        <f>SUM(Q125:Q127)</f>
        <v>169</v>
      </c>
      <c r="R128" s="171">
        <f t="shared" si="11"/>
        <v>152.1</v>
      </c>
      <c r="S128" s="172">
        <f>SUM(S125:S127)</f>
        <v>159</v>
      </c>
      <c r="T128" s="172">
        <f>SUM(T125:T127)</f>
        <v>481</v>
      </c>
      <c r="U128" s="169">
        <f>T128*0.9</f>
        <v>432.90000000000003</v>
      </c>
      <c r="V128" s="170">
        <f>SUM(V125:V127)</f>
        <v>461</v>
      </c>
      <c r="W128" s="168">
        <f>SUM(W125:W127)</f>
        <v>151</v>
      </c>
      <c r="X128" s="169">
        <f t="shared" si="13"/>
        <v>135.9</v>
      </c>
      <c r="Y128" s="170">
        <f>SUM(Y125:Y127)</f>
        <v>143</v>
      </c>
      <c r="Z128" s="168">
        <f>SUM(Z125:Z127)</f>
        <v>160</v>
      </c>
      <c r="AA128" s="171">
        <f t="shared" si="14"/>
        <v>144</v>
      </c>
      <c r="AB128" s="168">
        <f>SUM(AB125:AB127)</f>
        <v>154</v>
      </c>
      <c r="AC128" s="172">
        <f>SUM(AC125:AC127)</f>
        <v>189</v>
      </c>
      <c r="AD128" s="171">
        <f t="shared" si="15"/>
        <v>170.1</v>
      </c>
      <c r="AE128" s="172">
        <f>SUM(AE125:AE127)</f>
        <v>184</v>
      </c>
      <c r="AF128" s="172">
        <f>SUM(AF125:AF127)</f>
        <v>500</v>
      </c>
      <c r="AG128" s="172">
        <f>SUM(AG125:AG127)</f>
        <v>184</v>
      </c>
      <c r="AH128" s="171">
        <f t="shared" si="16"/>
        <v>165.6</v>
      </c>
      <c r="AI128" s="172">
        <f>SUM(AI125:AI127)</f>
        <v>180</v>
      </c>
      <c r="AJ128" s="172">
        <f>SUM(AJ125:AJ127)</f>
        <v>185</v>
      </c>
      <c r="AK128" s="171">
        <f t="shared" si="17"/>
        <v>166.5</v>
      </c>
      <c r="AL128" s="172">
        <f>SUM(AL125:AL127)</f>
        <v>185</v>
      </c>
      <c r="AM128" s="172">
        <f>SUM(AM125:AM127)</f>
        <v>208</v>
      </c>
      <c r="AN128" s="171">
        <f t="shared" si="18"/>
        <v>187.20000000000002</v>
      </c>
      <c r="AO128" s="172">
        <f>SUM(AO125:AO127)</f>
        <v>208</v>
      </c>
    </row>
  </sheetData>
  <mergeCells count="115">
    <mergeCell ref="H33:H34"/>
    <mergeCell ref="D33:D34"/>
    <mergeCell ref="F33:F34"/>
    <mergeCell ref="T11:U11"/>
    <mergeCell ref="V11:W11"/>
    <mergeCell ref="X11:Y11"/>
    <mergeCell ref="B33:B34"/>
    <mergeCell ref="J11:K11"/>
    <mergeCell ref="L11:M11"/>
    <mergeCell ref="N11:O11"/>
    <mergeCell ref="P11:Q11"/>
    <mergeCell ref="R11:S11"/>
    <mergeCell ref="B11:C11"/>
    <mergeCell ref="D11:E11"/>
    <mergeCell ref="F11:G11"/>
    <mergeCell ref="H11:I11"/>
    <mergeCell ref="J51:K51"/>
    <mergeCell ref="L51:M51"/>
    <mergeCell ref="X33:X34"/>
    <mergeCell ref="Y33:Y34"/>
    <mergeCell ref="V33:V34"/>
    <mergeCell ref="W33:W34"/>
    <mergeCell ref="T33:T34"/>
    <mergeCell ref="U33:U34"/>
    <mergeCell ref="R33:R34"/>
    <mergeCell ref="S33:S34"/>
    <mergeCell ref="N33:N34"/>
    <mergeCell ref="O33:O34"/>
    <mergeCell ref="P33:P34"/>
    <mergeCell ref="Q33:Q34"/>
    <mergeCell ref="J33:J34"/>
    <mergeCell ref="L33:L34"/>
    <mergeCell ref="X61:Y61"/>
    <mergeCell ref="B70:B72"/>
    <mergeCell ref="D70:D72"/>
    <mergeCell ref="N61:O61"/>
    <mergeCell ref="P61:Q61"/>
    <mergeCell ref="R61:S61"/>
    <mergeCell ref="T61:U61"/>
    <mergeCell ref="V61:W61"/>
    <mergeCell ref="X51:Y51"/>
    <mergeCell ref="B61:C61"/>
    <mergeCell ref="D61:E61"/>
    <mergeCell ref="F61:G61"/>
    <mergeCell ref="H61:I61"/>
    <mergeCell ref="J61:K61"/>
    <mergeCell ref="L61:M61"/>
    <mergeCell ref="N51:O51"/>
    <mergeCell ref="P51:Q51"/>
    <mergeCell ref="R51:S51"/>
    <mergeCell ref="T51:U51"/>
    <mergeCell ref="V51:W51"/>
    <mergeCell ref="B51:C51"/>
    <mergeCell ref="D51:E51"/>
    <mergeCell ref="F51:G51"/>
    <mergeCell ref="H51:I51"/>
    <mergeCell ref="A90:I90"/>
    <mergeCell ref="B92:C92"/>
    <mergeCell ref="D92:E92"/>
    <mergeCell ref="F92:G92"/>
    <mergeCell ref="H92:I92"/>
    <mergeCell ref="J92:K92"/>
    <mergeCell ref="L92:M92"/>
    <mergeCell ref="X70:X72"/>
    <mergeCell ref="Y70:Y72"/>
    <mergeCell ref="V70:V72"/>
    <mergeCell ref="W70:W72"/>
    <mergeCell ref="T70:T72"/>
    <mergeCell ref="U70:U72"/>
    <mergeCell ref="P70:P72"/>
    <mergeCell ref="R70:R72"/>
    <mergeCell ref="N70:N72"/>
    <mergeCell ref="L70:L72"/>
    <mergeCell ref="H70:H72"/>
    <mergeCell ref="J70:J72"/>
    <mergeCell ref="F70:F72"/>
    <mergeCell ref="N103:O103"/>
    <mergeCell ref="P103:Q103"/>
    <mergeCell ref="R103:S103"/>
    <mergeCell ref="V92:W92"/>
    <mergeCell ref="X92:Y92"/>
    <mergeCell ref="A100:A101"/>
    <mergeCell ref="B103:C103"/>
    <mergeCell ref="D103:E103"/>
    <mergeCell ref="F103:G103"/>
    <mergeCell ref="H103:I103"/>
    <mergeCell ref="J103:K103"/>
    <mergeCell ref="N92:O92"/>
    <mergeCell ref="P92:Q92"/>
    <mergeCell ref="R92:S92"/>
    <mergeCell ref="T92:U92"/>
    <mergeCell ref="T123:V123"/>
    <mergeCell ref="AG123:AI123"/>
    <mergeCell ref="AJ123:AL123"/>
    <mergeCell ref="AM123:AO123"/>
    <mergeCell ref="A3:Y3"/>
    <mergeCell ref="A4:Y4"/>
    <mergeCell ref="A119:A120"/>
    <mergeCell ref="T112:U112"/>
    <mergeCell ref="V112:W112"/>
    <mergeCell ref="X112:Y112"/>
    <mergeCell ref="J112:K112"/>
    <mergeCell ref="L112:M112"/>
    <mergeCell ref="N112:O112"/>
    <mergeCell ref="P112:Q112"/>
    <mergeCell ref="R112:S112"/>
    <mergeCell ref="T103:U103"/>
    <mergeCell ref="V103:W103"/>
    <mergeCell ref="X103:Y103"/>
    <mergeCell ref="A110:I110"/>
    <mergeCell ref="B112:C112"/>
    <mergeCell ref="D112:E112"/>
    <mergeCell ref="F112:G112"/>
    <mergeCell ref="H112:I112"/>
    <mergeCell ref="L103:M103"/>
  </mergeCells>
  <conditionalFormatting sqref="C13:C33">
    <cfRule type="cellIs" dxfId="44" priority="974" stopIfTrue="1" operator="lessThan">
      <formula>0</formula>
    </cfRule>
  </conditionalFormatting>
  <conditionalFormatting sqref="C35:C44">
    <cfRule type="cellIs" dxfId="43" priority="973" stopIfTrue="1" operator="lessThan">
      <formula>0</formula>
    </cfRule>
  </conditionalFormatting>
  <conditionalFormatting sqref="C46">
    <cfRule type="cellIs" dxfId="42" priority="972" stopIfTrue="1" operator="lessThan">
      <formula>0</formula>
    </cfRule>
  </conditionalFormatting>
  <conditionalFormatting sqref="E13:E32">
    <cfRule type="cellIs" dxfId="41" priority="949" stopIfTrue="1" operator="lessThan">
      <formula>0</formula>
    </cfRule>
  </conditionalFormatting>
  <conditionalFormatting sqref="E35:E44">
    <cfRule type="cellIs" dxfId="40" priority="948" stopIfTrue="1" operator="lessThan">
      <formula>0</formula>
    </cfRule>
  </conditionalFormatting>
  <conditionalFormatting sqref="E46">
    <cfRule type="cellIs" dxfId="39" priority="947" stopIfTrue="1" operator="lessThan">
      <formula>0</formula>
    </cfRule>
  </conditionalFormatting>
  <conditionalFormatting sqref="E33">
    <cfRule type="cellIs" dxfId="38" priority="946" stopIfTrue="1" operator="lessThan">
      <formula>0</formula>
    </cfRule>
  </conditionalFormatting>
  <conditionalFormatting sqref="G13:G32">
    <cfRule type="cellIs" dxfId="37" priority="915" stopIfTrue="1" operator="lessThan">
      <formula>0</formula>
    </cfRule>
  </conditionalFormatting>
  <conditionalFormatting sqref="G35:G44">
    <cfRule type="cellIs" dxfId="36" priority="914" stopIfTrue="1" operator="lessThan">
      <formula>0</formula>
    </cfRule>
  </conditionalFormatting>
  <conditionalFormatting sqref="G46">
    <cfRule type="cellIs" dxfId="35" priority="913" stopIfTrue="1" operator="lessThan">
      <formula>0</formula>
    </cfRule>
  </conditionalFormatting>
  <conditionalFormatting sqref="G33">
    <cfRule type="cellIs" dxfId="34" priority="912" stopIfTrue="1" operator="lessThan">
      <formula>0</formula>
    </cfRule>
  </conditionalFormatting>
  <conditionalFormatting sqref="I46">
    <cfRule type="cellIs" dxfId="33" priority="879" stopIfTrue="1" operator="lessThan">
      <formula>0</formula>
    </cfRule>
  </conditionalFormatting>
  <conditionalFormatting sqref="I13:I33">
    <cfRule type="cellIs" dxfId="32" priority="881" stopIfTrue="1" operator="lessThan">
      <formula>0</formula>
    </cfRule>
  </conditionalFormatting>
  <conditionalFormatting sqref="I35:I44">
    <cfRule type="cellIs" dxfId="31" priority="880" stopIfTrue="1" operator="lessThan">
      <formula>0</formula>
    </cfRule>
  </conditionalFormatting>
  <conditionalFormatting sqref="K13:K32">
    <cfRule type="cellIs" dxfId="30" priority="848" stopIfTrue="1" operator="lessThan">
      <formula>0</formula>
    </cfRule>
  </conditionalFormatting>
  <conditionalFormatting sqref="K35:K44">
    <cfRule type="cellIs" dxfId="29" priority="847" stopIfTrue="1" operator="lessThan">
      <formula>0</formula>
    </cfRule>
  </conditionalFormatting>
  <conditionalFormatting sqref="K33">
    <cfRule type="cellIs" dxfId="28" priority="845" stopIfTrue="1" operator="lessThan">
      <formula>0</formula>
    </cfRule>
  </conditionalFormatting>
  <conditionalFormatting sqref="K46">
    <cfRule type="cellIs" dxfId="27" priority="846" stopIfTrue="1" operator="lessThan">
      <formula>0</formula>
    </cfRule>
  </conditionalFormatting>
  <conditionalFormatting sqref="M13:M32">
    <cfRule type="cellIs" dxfId="26" priority="814" stopIfTrue="1" operator="lessThan">
      <formula>0</formula>
    </cfRule>
  </conditionalFormatting>
  <conditionalFormatting sqref="M35:M44">
    <cfRule type="cellIs" dxfId="25" priority="813" stopIfTrue="1" operator="lessThan">
      <formula>0</formula>
    </cfRule>
  </conditionalFormatting>
  <conditionalFormatting sqref="M33">
    <cfRule type="cellIs" dxfId="24" priority="811" stopIfTrue="1" operator="lessThan">
      <formula>0</formula>
    </cfRule>
  </conditionalFormatting>
  <conditionalFormatting sqref="M46">
    <cfRule type="cellIs" dxfId="23" priority="812" stopIfTrue="1" operator="lessThan">
      <formula>0</formula>
    </cfRule>
  </conditionalFormatting>
  <conditionalFormatting sqref="O46">
    <cfRule type="cellIs" dxfId="22" priority="757" stopIfTrue="1" operator="lessThan">
      <formula>0</formula>
    </cfRule>
  </conditionalFormatting>
  <conditionalFormatting sqref="O13:O33">
    <cfRule type="cellIs" dxfId="21" priority="759" stopIfTrue="1" operator="lessThan">
      <formula>0</formula>
    </cfRule>
  </conditionalFormatting>
  <conditionalFormatting sqref="O35:O44">
    <cfRule type="cellIs" dxfId="20" priority="758" stopIfTrue="1" operator="lessThan">
      <formula>0</formula>
    </cfRule>
  </conditionalFormatting>
  <conditionalFormatting sqref="Q13:Q32">
    <cfRule type="cellIs" dxfId="19" priority="726" stopIfTrue="1" operator="lessThan">
      <formula>0</formula>
    </cfRule>
  </conditionalFormatting>
  <conditionalFormatting sqref="Q35:Q44">
    <cfRule type="cellIs" dxfId="18" priority="725" stopIfTrue="1" operator="lessThan">
      <formula>0</formula>
    </cfRule>
  </conditionalFormatting>
  <conditionalFormatting sqref="Q33">
    <cfRule type="cellIs" dxfId="17" priority="723" stopIfTrue="1" operator="lessThan">
      <formula>0</formula>
    </cfRule>
  </conditionalFormatting>
  <conditionalFormatting sqref="Q46">
    <cfRule type="cellIs" dxfId="16" priority="724" stopIfTrue="1" operator="lessThan">
      <formula>0</formula>
    </cfRule>
  </conditionalFormatting>
  <conditionalFormatting sqref="S13:S32">
    <cfRule type="cellIs" dxfId="15" priority="692" stopIfTrue="1" operator="lessThan">
      <formula>0</formula>
    </cfRule>
  </conditionalFormatting>
  <conditionalFormatting sqref="S35:S44">
    <cfRule type="cellIs" dxfId="14" priority="691" stopIfTrue="1" operator="lessThan">
      <formula>0</formula>
    </cfRule>
  </conditionalFormatting>
  <conditionalFormatting sqref="S33">
    <cfRule type="cellIs" dxfId="13" priority="689" stopIfTrue="1" operator="lessThan">
      <formula>0</formula>
    </cfRule>
  </conditionalFormatting>
  <conditionalFormatting sqref="S46">
    <cfRule type="cellIs" dxfId="12" priority="690" stopIfTrue="1" operator="lessThan">
      <formula>0</formula>
    </cfRule>
  </conditionalFormatting>
  <conditionalFormatting sqref="U13:U32">
    <cfRule type="cellIs" dxfId="11" priority="451" stopIfTrue="1" operator="lessThan">
      <formula>0</formula>
    </cfRule>
  </conditionalFormatting>
  <conditionalFormatting sqref="U35:U44">
    <cfRule type="cellIs" dxfId="10" priority="450" stopIfTrue="1" operator="lessThan">
      <formula>0</formula>
    </cfRule>
  </conditionalFormatting>
  <conditionalFormatting sqref="U33">
    <cfRule type="cellIs" dxfId="9" priority="448" stopIfTrue="1" operator="lessThan">
      <formula>0</formula>
    </cfRule>
  </conditionalFormatting>
  <conditionalFormatting sqref="U46">
    <cfRule type="cellIs" dxfId="8" priority="449" stopIfTrue="1" operator="lessThan">
      <formula>0</formula>
    </cfRule>
  </conditionalFormatting>
  <conditionalFormatting sqref="W13:W32">
    <cfRule type="cellIs" dxfId="7" priority="355" stopIfTrue="1" operator="lessThan">
      <formula>0</formula>
    </cfRule>
  </conditionalFormatting>
  <conditionalFormatting sqref="W35:W44">
    <cfRule type="cellIs" dxfId="6" priority="354" stopIfTrue="1" operator="lessThan">
      <formula>0</formula>
    </cfRule>
  </conditionalFormatting>
  <conditionalFormatting sqref="W33">
    <cfRule type="cellIs" dxfId="5" priority="352" stopIfTrue="1" operator="lessThan">
      <formula>0</formula>
    </cfRule>
  </conditionalFormatting>
  <conditionalFormatting sqref="W46">
    <cfRule type="cellIs" dxfId="4" priority="353" stopIfTrue="1" operator="lessThan">
      <formula>0</formula>
    </cfRule>
  </conditionalFormatting>
  <conditionalFormatting sqref="Y13:Y32">
    <cfRule type="cellIs" dxfId="3" priority="259" stopIfTrue="1" operator="lessThan">
      <formula>0</formula>
    </cfRule>
  </conditionalFormatting>
  <conditionalFormatting sqref="Y35:Y44">
    <cfRule type="cellIs" dxfId="2" priority="258" stopIfTrue="1" operator="lessThan">
      <formula>0</formula>
    </cfRule>
  </conditionalFormatting>
  <conditionalFormatting sqref="Y33">
    <cfRule type="cellIs" dxfId="1" priority="256" stopIfTrue="1" operator="lessThan">
      <formula>0</formula>
    </cfRule>
  </conditionalFormatting>
  <conditionalFormatting sqref="Y46">
    <cfRule type="cellIs" dxfId="0" priority="257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Augusto Ribas</dc:creator>
  <cp:lastModifiedBy>Aline Augusto Ribas</cp:lastModifiedBy>
  <dcterms:created xsi:type="dcterms:W3CDTF">2020-05-14T18:13:03Z</dcterms:created>
  <dcterms:modified xsi:type="dcterms:W3CDTF">2020-05-21T23:25:33Z</dcterms:modified>
</cp:coreProperties>
</file>