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5-HMJCF\Site\Conteudo Acesso à Informação\7. Demonstrativo Financeiros\Demonstrativo Financeiro Contratual\VERSÃO COMPLETA - EXCEL E PDF\"/>
    </mc:Choice>
  </mc:AlternateContent>
  <xr:revisionPtr revIDLastSave="0" documentId="13_ncr:1_{66FE3F87-1430-4F72-9567-814471E581F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2020" sheetId="1" r:id="rId1"/>
  </sheets>
  <definedNames>
    <definedName name="_xlnm.Print_Area" localSheetId="0">'2020'!$A$1:$F$23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E14" i="1" s="1"/>
  <c r="B13" i="1"/>
  <c r="E13" i="1" s="1"/>
  <c r="B12" i="1"/>
  <c r="E12" i="1" s="1"/>
  <c r="E11" i="1" l="1"/>
  <c r="B11" i="1"/>
  <c r="B9" i="1" l="1"/>
  <c r="B8" i="1" l="1"/>
  <c r="B7" i="1" l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<sst xmlns="http://schemas.openxmlformats.org/spreadsheetml/2006/main" count="20" uniqueCount="20">
  <si>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</si>
  <si>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</si>
  <si>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</si>
  <si>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</si>
  <si>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</si>
  <si>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</si>
  <si>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</si>
  <si>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</si>
  <si>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</si>
  <si>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</si>
  <si>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</si>
  <si>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</si>
  <si>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</si>
  <si>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</si>
  <si>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</si>
  <si>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</si>
  <si>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</si>
  <si>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HOSPITAL MUNICIPAL DR. JOSÉ DE CARVALHO FLORENCE</t>
  </si>
  <si>
    <t xml:space="preserve">Fonte:  Contrato Gestão 265/2017 ; TA Projeto Glaucoma; TA Reajuste Contrato 265/2017; </t>
  </si>
  <si>
    <t xml:space="preserve">               TA 4 - Renovação contrato 265/2017; TA 06 Contrato 265/17; TA 07 Contrato 265/17; TA 08 Contrato 265/17; TA 09 contrato 265/17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</si>
</sst>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4" fontId="0" fillId="0" borderId="1" xfId="0" applyNumberFormat="1" applyBorder="1"/>
    <xf numFmtId="43" fontId="2" fillId="0" borderId="1" xfId="0" applyNumberFormat="1" applyFont="1" applyBorder="1"/>
    <xf numFmtId="0" fontId="0" fillId="3" borderId="0" xfId="0" applyFill="1"/>
    <xf numFmtId="0" fontId="0" fillId="3" borderId="0" xfId="0" applyFill="1" applyAlignment="1">
      <alignment vertical="center" wrapText="1"/>
    </xf>
    <xf numFmtId="43" fontId="0" fillId="0" borderId="1" xfId="0" applyNumberFormat="1" applyBorder="1"/>
    <xf numFmtId="4" fontId="0" fillId="0" borderId="1" xfId="0" applyNumberFormat="1" applyFont="1" applyBorder="1"/>
    <xf numFmtId="4" fontId="0" fillId="0" borderId="1" xfId="0" applyNumberFormat="1" applyBorder="1"/>
    <xf numFmtId="4" fontId="2" fillId="0" borderId="1" xfId="0" applyNumberFormat="1" applyFont="1" applyBorder="1"/>
    <xf numFmtId="43" fontId="2" fillId="0" borderId="1" xfId="0" applyNumberFormat="1" applyFont="1" applyBorder="1"/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Vírgula 2" xfId="1" xr:uid="{80728CBC-3107-4FDF-A7E4-CFDB6DC69C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3"/>
  <sheetViews>
    <sheetView showGridLines="0" tabSelected="1" view="pageBreakPreview" zoomScale="120" zoomScaleNormal="100" zoomScaleSheetLayoutView="120" workbookViewId="0">
      <selection activeCell="F16" sqref="F16"/>
    </sheetView>
  </sheetViews>
  <sheetFormatPr defaultRowHeight="15" x14ac:dyDescent="0.25"/>
  <cols>
    <col min="1" max="1" width="11" customWidth="1"/>
    <col min="2" max="2" width="15.7109375" customWidth="1"/>
    <col min="3" max="3" width="15.140625" customWidth="1"/>
    <col min="4" max="4" width="12.85546875" customWidth="1"/>
    <col min="5" max="5" width="19.42578125" customWidth="1"/>
    <col min="6" max="6" width="29" customWidth="1"/>
  </cols>
  <sheetData>
    <row r="2" spans="1:8" x14ac:dyDescent="0.25">
      <c r="B2" s="14" t="s">
        <v>16</v>
      </c>
      <c r="C2" s="14"/>
      <c r="D2" s="14"/>
      <c r="E2" s="14"/>
    </row>
    <row r="3" spans="1:8" x14ac:dyDescent="0.25">
      <c r="B3" s="14" t="s">
        <v>17</v>
      </c>
      <c r="C3" s="14"/>
      <c r="D3" s="14"/>
      <c r="E3" s="14"/>
    </row>
    <row r="6" spans="1:8" x14ac:dyDescent="0.25">
      <c r="A6" s="4">
        <v>2020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8" x14ac:dyDescent="0.25">
      <c r="A7" s="1" t="s">
        <v>0</v>
      </c>
      <c r="B7" s="6">
        <f>15932708.05</f>
        <v>15932708.050000001</v>
      </c>
      <c r="C7" s="5">
        <v>15932708.050000001</v>
      </c>
      <c r="D7" s="5">
        <v>0</v>
      </c>
      <c r="E7" s="5">
        <v>0</v>
      </c>
    </row>
    <row r="8" spans="1:8" ht="15" customHeight="1" x14ac:dyDescent="0.25">
      <c r="A8" s="1" t="s">
        <v>1</v>
      </c>
      <c r="B8" s="6">
        <f>15932708.05</f>
        <v>15932708.050000001</v>
      </c>
      <c r="C8" s="5">
        <v>15932708.050000001</v>
      </c>
      <c r="D8" s="5">
        <v>0</v>
      </c>
      <c r="E8" s="5">
        <v>0</v>
      </c>
      <c r="F8" s="15"/>
      <c r="G8" s="16"/>
      <c r="H8" s="16"/>
    </row>
    <row r="9" spans="1:8" x14ac:dyDescent="0.25">
      <c r="A9" s="1" t="s">
        <v>2</v>
      </c>
      <c r="B9" s="5">
        <f>15932708.05+435871.02</f>
        <v>16368579.07</v>
      </c>
      <c r="C9" s="5">
        <v>16368579.07</v>
      </c>
      <c r="D9" s="5">
        <v>0</v>
      </c>
      <c r="E9" s="5">
        <v>0</v>
      </c>
      <c r="F9" s="15"/>
      <c r="G9" s="16"/>
      <c r="H9" s="16"/>
    </row>
    <row r="10" spans="1:8" x14ac:dyDescent="0.25">
      <c r="A10" s="1" t="s">
        <v>3</v>
      </c>
      <c r="B10" s="5">
        <v>20896283.630000003</v>
      </c>
      <c r="C10" s="5">
        <v>15932708.050000001</v>
      </c>
      <c r="D10" s="5">
        <v>0</v>
      </c>
      <c r="E10" s="5">
        <v>4963575.5800000019</v>
      </c>
      <c r="F10" s="15"/>
      <c r="G10" s="16"/>
      <c r="H10" s="16"/>
    </row>
    <row r="11" spans="1:8" x14ac:dyDescent="0.25">
      <c r="A11" s="1" t="s">
        <v>4</v>
      </c>
      <c r="B11" s="9">
        <f>15932708.05+95424.49+99000+3023176.09</f>
        <v>19150308.630000003</v>
      </c>
      <c r="C11" s="9">
        <v>20800859.140000001</v>
      </c>
      <c r="D11" s="5">
        <v>0</v>
      </c>
      <c r="E11" s="5">
        <f>B11-C11</f>
        <v>-1650550.5099999979</v>
      </c>
      <c r="F11" s="15"/>
      <c r="G11" s="16"/>
      <c r="H11" s="16"/>
    </row>
    <row r="12" spans="1:8" ht="18" customHeight="1" x14ac:dyDescent="0.25">
      <c r="A12" s="1" t="s">
        <v>5</v>
      </c>
      <c r="B12" s="9">
        <f>15932708.05+99000+95424.49+3023176.09</f>
        <v>19150308.630000003</v>
      </c>
      <c r="C12" s="9">
        <v>19373463.25</v>
      </c>
      <c r="D12" s="5">
        <v>0</v>
      </c>
      <c r="E12" s="5">
        <f t="shared" ref="E12:E14" si="0">B12-C12-D12</f>
        <v>-223154.61999999732</v>
      </c>
      <c r="F12" s="15"/>
      <c r="G12" s="16"/>
      <c r="H12" s="16"/>
    </row>
    <row r="13" spans="1:8" x14ac:dyDescent="0.25">
      <c r="A13" s="1" t="s">
        <v>6</v>
      </c>
      <c r="B13" s="9">
        <f>95424.49+99000+15932708.05+6333184.57+585978.4-2000000</f>
        <v>21046295.509999998</v>
      </c>
      <c r="C13" s="9">
        <v>17373463.25</v>
      </c>
      <c r="D13" s="5">
        <v>0</v>
      </c>
      <c r="E13" s="5">
        <f t="shared" si="0"/>
        <v>3672832.2599999979</v>
      </c>
      <c r="F13" s="7"/>
      <c r="G13" s="7"/>
      <c r="H13" s="7"/>
    </row>
    <row r="14" spans="1:8" x14ac:dyDescent="0.25">
      <c r="A14" s="1" t="s">
        <v>7</v>
      </c>
      <c r="B14" s="9">
        <f>15932708.05+95424.49+99000+6333184.57-3000000.01</f>
        <v>19460317.100000001</v>
      </c>
      <c r="C14" s="9">
        <v>19950871.010000002</v>
      </c>
      <c r="D14" s="5">
        <v>0</v>
      </c>
      <c r="E14" s="5">
        <f t="shared" si="0"/>
        <v>-490553.91000000015</v>
      </c>
      <c r="F14" s="8"/>
      <c r="G14" s="7"/>
      <c r="H14" s="7"/>
    </row>
    <row r="15" spans="1:8" x14ac:dyDescent="0.25">
      <c r="A15" s="1" t="s">
        <v>8</v>
      </c>
      <c r="B15" s="12">
        <v>22460317.109999999</v>
      </c>
      <c r="C15" s="11">
        <v>22364892.619999997</v>
      </c>
      <c r="D15" s="11">
        <v>0</v>
      </c>
      <c r="E15" s="10">
        <v>95424.490000002086</v>
      </c>
      <c r="F15" s="7"/>
      <c r="G15" s="7"/>
      <c r="H15" s="7"/>
    </row>
    <row r="16" spans="1:8" x14ac:dyDescent="0.25">
      <c r="A16" s="1" t="s">
        <v>9</v>
      </c>
      <c r="B16" s="13">
        <v>20837801.940000001</v>
      </c>
      <c r="C16" s="11">
        <v>22364892.620000001</v>
      </c>
      <c r="D16" s="11">
        <v>0</v>
      </c>
      <c r="E16" s="10">
        <v>-1527090.6799999997</v>
      </c>
      <c r="F16" s="7"/>
      <c r="G16" s="7"/>
      <c r="H16" s="7"/>
    </row>
    <row r="17" spans="1:15" x14ac:dyDescent="0.25">
      <c r="A17" s="1" t="s">
        <v>10</v>
      </c>
      <c r="B17" s="13">
        <v>19608693.940000001</v>
      </c>
      <c r="C17" s="11">
        <v>20742377.449999999</v>
      </c>
      <c r="D17" s="11">
        <v>0</v>
      </c>
      <c r="E17" s="10">
        <v>-1133683.5099999979</v>
      </c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25">
      <c r="A18" s="1" t="s">
        <v>11</v>
      </c>
      <c r="B18" s="6">
        <v>19608693.940000001</v>
      </c>
      <c r="C18" s="5">
        <v>19768269.649999999</v>
      </c>
      <c r="D18" s="5">
        <v>0</v>
      </c>
      <c r="E18" s="5">
        <v>-159575.70999999717</v>
      </c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25"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5">
      <c r="I20" s="7"/>
      <c r="J20" s="7"/>
      <c r="K20" s="7"/>
      <c r="L20" s="7"/>
      <c r="M20" s="7"/>
      <c r="N20" s="7"/>
      <c r="O20" s="7"/>
    </row>
    <row r="21" spans="1:15" x14ac:dyDescent="0.25">
      <c r="A21" s="3" t="s">
        <v>18</v>
      </c>
    </row>
    <row r="22" spans="1:15" x14ac:dyDescent="0.25">
      <c r="A22" s="17" t="s">
        <v>19</v>
      </c>
      <c r="B22" s="17"/>
      <c r="C22" s="17"/>
      <c r="D22" s="17"/>
      <c r="E22" s="17"/>
      <c r="F22" s="17"/>
    </row>
    <row r="23" spans="1:15" x14ac:dyDescent="0.25">
      <c r="A23" s="17"/>
      <c r="B23" s="17"/>
      <c r="C23" s="17"/>
      <c r="D23" s="17"/>
      <c r="E23" s="17"/>
      <c r="F23" s="17"/>
    </row>
  </sheetData>
  <mergeCells count="4">
    <mergeCell ref="B2:E2"/>
    <mergeCell ref="B3:E3"/>
    <mergeCell ref="F8:H12"/>
    <mergeCell ref="A22:F23"/>
  </mergeCells>
  <phoneticPr fontId="3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88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2020</vt:lpstr>
      <vt:lpstr>'2020'!Area_de_impressao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Aline Augusto Ribas</cp:lastModifiedBy>
  <cp:lastPrinted>2020-11-10T19:21:08Z</cp:lastPrinted>
  <dcterms:created xsi:type="dcterms:W3CDTF">2018-08-24T20:28:36Z</dcterms:created>
  <dcterms:modified xsi:type="dcterms:W3CDTF">2021-01-18T12:49:57Z</dcterms:modified>
</cp:coreProperties>
</file>