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1 Demonstrativo Financeiro Contratual\VERSÃO COMPLETA - EXCEL E PDF\2024\"/>
    </mc:Choice>
  </mc:AlternateContent>
  <xr:revisionPtr revIDLastSave="0" documentId="13_ncr:1_{2FD94E27-0E80-4E36-8580-CAA07569BD8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2024" sheetId="1" r:id="rId1"/>
  </sheets>
  <definedNames>
    <definedName name="_xlnm.Print_Area" localSheetId="0">'2024'!$A$1:$E$29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4" i="1" l="1"/>
  <c r="B14" i="1"/>
  <c r="E14" i="1" s="1"/>
  <c r="B13" i="1"/>
  <c r="E13" i="1" s="1"/>
  <c r="E18" i="1"/>
  <c r="E17" i="1"/>
  <c r="E16" i="1"/>
  <c r="E15" i="1"/>
  <c r="B11" i="1"/>
  <c r="B10" i="1" l="1"/>
  <c r="B8" i="1" l="1"/>
  <c r="B7" i="1"/>
  <c r="E12" i="1" l="1"/>
  <c r="E11" i="1" l="1"/>
  <c r="E10" i="1" l="1"/>
  <c r="E8" i="1" l="1"/>
  <c r="E9" i="1"/>
  <c r="E7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<sst xmlns="http://schemas.openxmlformats.org/spreadsheetml/2006/main" count="20" uniqueCount="20">
  <si>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</si>
  <si>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</si>
  <si>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</si>
  <si>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</si>
  <si>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</si>
  <si>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</si>
  <si>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</si>
  <si>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</si>
  <si>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</si>
  <si>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</si>
  <si>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</si>
  <si>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</si>
  <si>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</si>
  <si>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</si>
  <si>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</si>
  <si>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</si>
  <si>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</si>
  <si>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</si>
  <si>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t>Obs 1: Na data abaixo houve o recebimento referente a diferença salarial do piso da enfermagem:
23/01/2024 - R$ 6.801,30
15/02/2024 - R$ 6.746,22
19/04/2024 - R$ 1.601,82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</si>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</sst>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7" t="s">
        <v>17</v>
      </c>
      <c r="B2" s="17"/>
      <c r="C2" s="17"/>
      <c r="D2" s="17"/>
      <c r="E2" s="17"/>
    </row>
    <row r="3" spans="1:8" x14ac:dyDescent="0.25">
      <c r="A3" s="17" t="s">
        <v>16</v>
      </c>
      <c r="B3" s="17"/>
      <c r="C3" s="17"/>
      <c r="D3" s="17"/>
      <c r="E3" s="17"/>
    </row>
    <row r="6" spans="1:8" x14ac:dyDescent="0.25">
      <c r="A6" s="3">
        <v>2024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16935801.72+1760794.99+2047805.75+350000+795156.96+122178.64</f>
        <v>22011738.059999999</v>
      </c>
      <c r="C7" s="12">
        <v>22011738.059999999</v>
      </c>
      <c r="D7" s="11">
        <v>0</v>
      </c>
      <c r="E7" s="13">
        <f t="shared" ref="E7" si="0">B7-C7</f>
        <v>0</v>
      </c>
      <c r="F7" s="6"/>
      <c r="G7" s="6"/>
    </row>
    <row r="8" spans="1:8" x14ac:dyDescent="0.25">
      <c r="A8" s="1" t="s">
        <v>1</v>
      </c>
      <c r="B8" s="12">
        <f>16935801.72+1760794.99+2047805.75+350000+795156.96+122178.64</f>
        <v>22011738.059999999</v>
      </c>
      <c r="C8" s="12">
        <v>22011738.059999999</v>
      </c>
      <c r="D8" s="11">
        <v>0</v>
      </c>
      <c r="E8" s="13">
        <f>B8-C8</f>
        <v>0</v>
      </c>
      <c r="F8" s="7"/>
      <c r="G8" s="8"/>
      <c r="H8" s="8"/>
    </row>
    <row r="9" spans="1:8" x14ac:dyDescent="0.25">
      <c r="A9" s="1" t="s">
        <v>2</v>
      </c>
      <c r="B9" s="12">
        <v>26747644</v>
      </c>
      <c r="C9" s="13">
        <v>26116438.309999999</v>
      </c>
      <c r="D9" s="11">
        <v>0</v>
      </c>
      <c r="E9" s="13">
        <f>B9-C9</f>
        <v>631205.69000000134</v>
      </c>
      <c r="F9" s="9"/>
      <c r="G9" s="8"/>
      <c r="H9" s="8"/>
    </row>
    <row r="10" spans="1:8" x14ac:dyDescent="0.25">
      <c r="A10" s="1" t="s">
        <v>3</v>
      </c>
      <c r="B10" s="12">
        <f>18670027.81+1941100.4+350000+795156.96+122178.64+2235384.76+2002589.73+884434.1+1563396.08</f>
        <v>28564268.480000004</v>
      </c>
      <c r="C10" s="12">
        <v>22011738.060000002</v>
      </c>
      <c r="D10" s="11">
        <v>0</v>
      </c>
      <c r="E10" s="13">
        <f>B10-C10</f>
        <v>6552530.4200000018</v>
      </c>
      <c r="F10" s="7"/>
      <c r="G10" s="8"/>
      <c r="H10" s="8"/>
    </row>
    <row r="11" spans="1:8" x14ac:dyDescent="0.25">
      <c r="A11" s="1" t="s">
        <v>4</v>
      </c>
      <c r="B11" s="12">
        <f>18670027.81+1941100.4+350000+795156.96+122178.64+2235384.76+2002589.73+884434.1+1563396.08</f>
        <v>28564268.480000004</v>
      </c>
      <c r="C11" s="12">
        <v>28564268.489999998</v>
      </c>
      <c r="D11" s="12">
        <v>0</v>
      </c>
      <c r="E11" s="13">
        <f>B11-C11</f>
        <v>-9.9999941885471344E-3</v>
      </c>
      <c r="F11" s="9"/>
      <c r="H11" s="8"/>
    </row>
    <row r="12" spans="1:8" x14ac:dyDescent="0.25">
      <c r="A12" s="1" t="s">
        <v>5</v>
      </c>
      <c r="B12" s="12">
        <v>27415733.530000001</v>
      </c>
      <c r="C12" s="12">
        <v>28564268.460000001</v>
      </c>
      <c r="D12" s="12">
        <v>0</v>
      </c>
      <c r="E12" s="12">
        <f t="shared" ref="E12:E18" si="1">B12-C12</f>
        <v>-1148534.9299999997</v>
      </c>
      <c r="F12" s="7"/>
      <c r="G12" s="8"/>
      <c r="H12" s="8"/>
    </row>
    <row r="13" spans="1:8" x14ac:dyDescent="0.25">
      <c r="A13" s="1" t="s">
        <v>6</v>
      </c>
      <c r="B13" s="12">
        <f>18670027.81+1941100.4+795156.96+122178.64+2235384.76+1646271.83+1563396.08</f>
        <v>26973516.479999997</v>
      </c>
      <c r="C13" s="12">
        <v>27415733.530000001</v>
      </c>
      <c r="D13" s="12">
        <v>0</v>
      </c>
      <c r="E13" s="12">
        <f t="shared" si="1"/>
        <v>-442217.05000000447</v>
      </c>
      <c r="F13" s="4"/>
      <c r="G13" s="4"/>
      <c r="H13" s="4"/>
    </row>
    <row r="14" spans="1:8" x14ac:dyDescent="0.25">
      <c r="A14" s="1" t="s">
        <v>7</v>
      </c>
      <c r="B14" s="12">
        <f>18670027.81+1941100.4+795156.96+122178.64+2235384.76+1646271.83+1563396.08</f>
        <v>26973516.479999997</v>
      </c>
      <c r="C14" s="12">
        <f>SUM(3500000+7500000+345094.21+122178.64+35337.65+42332.05+350529.4+288974.57+362797.9+1921805.1+29591+795156.96+413398.91+1646271.83+37150.5+2047805.75+35894.21+5935801.72+1563396.08)</f>
        <v>26973516.480000004</v>
      </c>
      <c r="D14" s="12">
        <v>0</v>
      </c>
      <c r="E14" s="12">
        <f t="shared" si="1"/>
        <v>0</v>
      </c>
      <c r="F14" s="5"/>
      <c r="G14" s="4"/>
      <c r="H14" s="4"/>
    </row>
    <row r="15" spans="1:8" x14ac:dyDescent="0.25">
      <c r="A15" s="1" t="s">
        <v>8</v>
      </c>
      <c r="B15" s="12">
        <v>26973516.469999999</v>
      </c>
      <c r="C15" s="12">
        <v>30388487.399999999</v>
      </c>
      <c r="D15" s="12">
        <v>0</v>
      </c>
      <c r="E15" s="12">
        <f t="shared" si="1"/>
        <v>-3414970.9299999997</v>
      </c>
      <c r="F15" s="4"/>
      <c r="G15" s="4"/>
      <c r="H15" s="4"/>
    </row>
    <row r="16" spans="1:8" x14ac:dyDescent="0.25">
      <c r="A16" s="1" t="s">
        <v>9</v>
      </c>
      <c r="B16" s="12">
        <v>25071405.960000001</v>
      </c>
      <c r="C16" s="12">
        <v>26973516.48</v>
      </c>
      <c r="D16" s="12">
        <v>0</v>
      </c>
      <c r="E16" s="12">
        <f t="shared" si="1"/>
        <v>-1902110.5199999996</v>
      </c>
      <c r="F16" s="4"/>
      <c r="G16" s="4"/>
      <c r="H16" s="4"/>
    </row>
    <row r="17" spans="1:15" x14ac:dyDescent="0.25">
      <c r="A17" s="1" t="s">
        <v>10</v>
      </c>
      <c r="B17" s="12">
        <v>24871405.960000001</v>
      </c>
      <c r="C17" s="12">
        <v>25071405.960000005</v>
      </c>
      <c r="D17" s="12">
        <v>0</v>
      </c>
      <c r="E17" s="12">
        <f t="shared" si="1"/>
        <v>-200000.00000000373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>
        <f>16935801.72+1760794.99+122178.64+795156.96+2047805.75+1646271.82+1563396.08</f>
        <v>24871405.960000001</v>
      </c>
      <c r="C18" s="12">
        <f>16935801.72+1760794.99+122178.64+795156.96+2047805.75+1646271.82+1563396.08</f>
        <v>24871405.960000001</v>
      </c>
      <c r="D18" s="12">
        <v>0</v>
      </c>
      <c r="E18" s="12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8" customHeight="1" x14ac:dyDescent="0.25">
      <c r="A20" s="18" t="s">
        <v>19</v>
      </c>
      <c r="B20" s="18"/>
      <c r="C20" s="18"/>
      <c r="D20" s="18"/>
      <c r="E20" s="18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19" t="s">
        <v>18</v>
      </c>
      <c r="B22" s="19"/>
      <c r="C22" s="19"/>
      <c r="D22" s="19"/>
      <c r="E22" s="19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2023-07-17T15:55:16Z</cp:lastPrinted>
  <dcterms:created xsi:type="dcterms:W3CDTF">2018-08-24T20:28:36Z</dcterms:created>
  <dcterms:modified xsi:type="dcterms:W3CDTF">2025-01-16T13:38:03Z</dcterms:modified>
</cp:coreProperties>
</file>