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1. Atividades e Resultados - Planilha de Produção\Relatório de Atividades Hospitalar\2025\"/>
    </mc:Choice>
  </mc:AlternateContent>
  <xr:revisionPtr revIDLastSave="0" documentId="13_ncr:1_{C9D3089F-563F-47E9-B311-25834A3B8E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Resultados'!$A$1:$AB$84</definedName>
    <definedName name="_xlnm.Print_Titles" localSheetId="0">'Atividades e Resultados'!$1:$4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2" l="1"/>
  <c r="D34" i="2"/>
  <c r="Z66" i="2"/>
  <c r="Z39" i="2"/>
  <c r="G34" i="2"/>
  <c r="AA66" i="2"/>
  <c r="Z53" i="2"/>
  <c r="Z54" i="2"/>
  <c r="Z56" i="2"/>
  <c r="K61" i="2" l="1"/>
  <c r="K34" i="2"/>
  <c r="AA53" i="2" l="1"/>
  <c r="Z13" i="2"/>
  <c r="AA9" i="2"/>
  <c r="AA8" i="2"/>
  <c r="AA39" i="2"/>
  <c r="AA54" i="2" l="1"/>
  <c r="Z55" i="2"/>
  <c r="C34" i="2" l="1"/>
  <c r="B34" i="2"/>
  <c r="Z40" i="2" l="1"/>
  <c r="Z41" i="2"/>
  <c r="Z42" i="2"/>
  <c r="Z43" i="2"/>
  <c r="Z44" i="2"/>
  <c r="Z45" i="2"/>
  <c r="Z46" i="2"/>
  <c r="Z47" i="2"/>
  <c r="Z48" i="2"/>
  <c r="Z49" i="2"/>
  <c r="Z50" i="2"/>
  <c r="Z51" i="2"/>
  <c r="Z52" i="2"/>
  <c r="Z57" i="2"/>
  <c r="Z58" i="2"/>
  <c r="Z59" i="2"/>
  <c r="Z60" i="2"/>
  <c r="Q61" i="2"/>
  <c r="Z9" i="2"/>
  <c r="Z10" i="2"/>
  <c r="Z11" i="2"/>
  <c r="Z12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Q34" i="2"/>
  <c r="AA67" i="2" l="1"/>
  <c r="AA40" i="2"/>
  <c r="AB39" i="2" l="1"/>
  <c r="I61" i="2"/>
  <c r="I34" i="2"/>
  <c r="E61" i="2" l="1"/>
  <c r="G61" i="2"/>
  <c r="M61" i="2"/>
  <c r="O61" i="2"/>
  <c r="S61" i="2"/>
  <c r="U61" i="2"/>
  <c r="W61" i="2"/>
  <c r="Y61" i="2"/>
  <c r="M34" i="2"/>
  <c r="O34" i="2"/>
  <c r="S34" i="2"/>
  <c r="U34" i="2"/>
  <c r="W34" i="2"/>
  <c r="Y34" i="2"/>
  <c r="E34" i="2"/>
  <c r="AA41" i="2"/>
  <c r="AA42" i="2"/>
  <c r="AB42" i="2" s="1"/>
  <c r="AA43" i="2"/>
  <c r="AA44" i="2"/>
  <c r="AA45" i="2"/>
  <c r="AA46" i="2"/>
  <c r="AB46" i="2" s="1"/>
  <c r="AA47" i="2"/>
  <c r="AA48" i="2"/>
  <c r="AA49" i="2"/>
  <c r="AA50" i="2"/>
  <c r="AB50" i="2" s="1"/>
  <c r="AA51" i="2"/>
  <c r="AA52" i="2"/>
  <c r="AB54" i="2"/>
  <c r="AA55" i="2"/>
  <c r="AB55" i="2" s="1"/>
  <c r="AA56" i="2"/>
  <c r="AB56" i="2" s="1"/>
  <c r="AA57" i="2"/>
  <c r="AB57" i="2" s="1"/>
  <c r="AA58" i="2"/>
  <c r="AB58" i="2" s="1"/>
  <c r="AA59" i="2"/>
  <c r="AA60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B47" i="2" l="1"/>
  <c r="AB66" i="2"/>
  <c r="AB53" i="2"/>
  <c r="AB49" i="2"/>
  <c r="AB45" i="2"/>
  <c r="AB41" i="2"/>
  <c r="AB59" i="2"/>
  <c r="AB51" i="2"/>
  <c r="AB43" i="2"/>
  <c r="AB60" i="2"/>
  <c r="AB52" i="2"/>
  <c r="AB48" i="2"/>
  <c r="AB44" i="2"/>
  <c r="AB40" i="2"/>
  <c r="AB31" i="2"/>
  <c r="AB27" i="2"/>
  <c r="AB23" i="2"/>
  <c r="AB19" i="2"/>
  <c r="AB15" i="2"/>
  <c r="AB11" i="2"/>
  <c r="AB8" i="2"/>
  <c r="AB29" i="2"/>
  <c r="AB21" i="2"/>
  <c r="AB9" i="2"/>
  <c r="AB33" i="2"/>
  <c r="AB25" i="2"/>
  <c r="AB17" i="2"/>
  <c r="AB13" i="2"/>
  <c r="AB30" i="2"/>
  <c r="AB26" i="2"/>
  <c r="AB22" i="2"/>
  <c r="AB18" i="2"/>
  <c r="AB14" i="2"/>
  <c r="AB10" i="2"/>
  <c r="AB32" i="2"/>
  <c r="AB28" i="2"/>
  <c r="AB24" i="2"/>
  <c r="AB20" i="2"/>
  <c r="AB16" i="2"/>
  <c r="AB12" i="2"/>
  <c r="B67" i="2" l="1"/>
  <c r="Z67" i="2" s="1"/>
  <c r="C61" i="2"/>
  <c r="AA61" i="2" s="1"/>
  <c r="B61" i="2"/>
  <c r="Z61" i="2" s="1"/>
  <c r="Z34" i="2"/>
  <c r="AB67" i="2" l="1"/>
  <c r="AA34" i="2"/>
  <c r="AB34" i="2" s="1"/>
  <c r="AB61" i="2"/>
</calcChain>
</file>

<file path=xl/sharedStrings.xml><?xml version="1.0" encoding="utf-8"?>
<sst xmlns="http://schemas.openxmlformats.org/spreadsheetml/2006/main" count="265" uniqueCount="89">
  <si>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</si>
  <si>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</si>
  <si>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</si>
  <si>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</si>
  <si>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</si>
  <si>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</si>
  <si>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</si>
  <si>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</si>
  <si>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</si>
  <si>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</si>
  <si>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</si>
  <si>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</si>
  <si>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</si>
  <si>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</si>
  <si>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</si>
  <si>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</si>
  <si>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</si>
  <si>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</si>
  <si>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</si>
  <si>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</si>
  <si>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</si>
  <si>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</si>
  <si>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ORTOPEDIA CONSULTAS ESPECIALIZADAS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</si>
  <si>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</si>
  <si>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</si>
  <si>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</si>
  <si>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</si>
  <si>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</si>
  <si>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</si>
  <si>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</si>
  <si>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</si>
  <si>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</si>
  <si>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</si>
  <si>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</si>
  <si>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</si>
  <si>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ORTOPEDIA AVALIAÇÃO CIRÚRGICA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</si>
  <si>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</si>
  <si>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</si>
  <si>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</si>
  <si>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</si>
  <si>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</si>
  <si>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</si>
  <si>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</si>
  <si>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</si>
  <si>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</si>
  <si>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</si>
  <si>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PUNÇÃO ASPIRATIVA DE MAMA POR AGULHA GROSSA</t>
  </si>
  <si>
    <t>PUNÇÃO ASPIRATIVA DE MAMA POR AGULHA FINA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</si>
  <si>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</si>
  <si>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</si>
  <si>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</si>
  <si>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</si>
  <si>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</si>
  <si>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</si>
  <si>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</si>
  <si>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</si>
  <si>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</si>
  <si>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</si>
  <si>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POTENCIAL EVOCADO AUDITIVO - BERA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</si>
  <si>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</si>
  <si>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</si>
  <si>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</si>
  <si>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</si>
  <si>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</si>
  <si>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MANOMETRIA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</si>
  <si>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</si>
  <si>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</si>
  <si>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</si>
  <si>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</si>
  <si>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</si>
  <si>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</si>
  <si>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</si>
  <si>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</si>
  <si>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</si>
  <si>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</si>
  <si>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</si>
  <si>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</si>
  <si>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</si>
  <si>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</si>
  <si>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</si>
  <si>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</si>
  <si>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</si>
  <si>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</si>
  <si>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</si>
  <si>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</si>
  <si>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</si>
  <si>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</si>
  <si>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</si>
  <si>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Atualizado em: 13/02/2025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</si>
</sst>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54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0" fontId="0" fillId="0" borderId="19" xfId="0" applyNumberForma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4"/>
  <sheetViews>
    <sheetView showGridLines="0" tabSelected="1" view="pageBreakPreview" zoomScaleNormal="90" zoomScaleSheetLayoutView="100" workbookViewId="0">
      <selection activeCell="AF7" sqref="AF7"/>
    </sheetView>
  </sheetViews>
  <sheetFormatPr defaultRowHeight="15" x14ac:dyDescent="0.25"/>
  <cols>
    <col min="1" max="1" width="38.85546875" style="8" customWidth="1"/>
    <col min="2" max="2" width="12.7109375" style="5" customWidth="1"/>
    <col min="3" max="3" width="12.28515625" style="5" customWidth="1"/>
    <col min="4" max="4" width="12.28515625" style="5" hidden="1" customWidth="1"/>
    <col min="5" max="6" width="13" style="5" hidden="1" customWidth="1"/>
    <col min="7" max="8" width="12.5703125" style="5" hidden="1" customWidth="1"/>
    <col min="9" max="10" width="14.42578125" style="5" hidden="1" customWidth="1"/>
    <col min="11" max="12" width="13.85546875" style="5" hidden="1" customWidth="1"/>
    <col min="13" max="14" width="12.28515625" style="5" hidden="1" customWidth="1"/>
    <col min="15" max="16" width="12.42578125" style="5" hidden="1" customWidth="1"/>
    <col min="17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53" t="s">
        <v>75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21.75" customHeight="1" thickBo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28" ht="20.100000000000001" customHeight="1" thickBot="1" x14ac:dyDescent="0.3">
      <c r="A5" s="9" t="s">
        <v>17</v>
      </c>
    </row>
    <row r="6" spans="1:28" ht="20.100000000000001" customHeight="1" thickBot="1" x14ac:dyDescent="0.3">
      <c r="A6" s="34"/>
      <c r="B6" s="26" t="s">
        <v>76</v>
      </c>
      <c r="C6" s="27"/>
      <c r="D6" s="37" t="s">
        <v>0</v>
      </c>
      <c r="E6" s="39"/>
      <c r="F6" s="37" t="s">
        <v>1</v>
      </c>
      <c r="G6" s="39"/>
      <c r="H6" s="37" t="s">
        <v>2</v>
      </c>
      <c r="I6" s="39"/>
      <c r="J6" s="37" t="s">
        <v>3</v>
      </c>
      <c r="K6" s="39"/>
      <c r="L6" s="37" t="s">
        <v>4</v>
      </c>
      <c r="M6" s="39"/>
      <c r="N6" s="37" t="s">
        <v>5</v>
      </c>
      <c r="O6" s="39"/>
      <c r="P6" s="37" t="s">
        <v>6</v>
      </c>
      <c r="Q6" s="39"/>
      <c r="R6" s="37" t="s">
        <v>7</v>
      </c>
      <c r="S6" s="39"/>
      <c r="T6" s="37" t="s">
        <v>8</v>
      </c>
      <c r="U6" s="39"/>
      <c r="V6" s="37" t="s">
        <v>9</v>
      </c>
      <c r="W6" s="39"/>
      <c r="X6" s="37" t="s">
        <v>10</v>
      </c>
      <c r="Y6" s="39"/>
      <c r="Z6" s="37" t="s">
        <v>11</v>
      </c>
      <c r="AA6" s="38"/>
      <c r="AB6" s="39"/>
    </row>
    <row r="7" spans="1:28" ht="27.75" customHeight="1" thickBot="1" x14ac:dyDescent="0.3">
      <c r="A7" s="35"/>
      <c r="B7" s="17" t="s">
        <v>44</v>
      </c>
      <c r="C7" s="7" t="s">
        <v>16</v>
      </c>
      <c r="D7" s="17" t="s">
        <v>44</v>
      </c>
      <c r="E7" s="7" t="s">
        <v>16</v>
      </c>
      <c r="F7" s="17" t="s">
        <v>44</v>
      </c>
      <c r="G7" s="7" t="s">
        <v>16</v>
      </c>
      <c r="H7" s="17" t="s">
        <v>44</v>
      </c>
      <c r="I7" s="7" t="s">
        <v>16</v>
      </c>
      <c r="J7" s="17" t="s">
        <v>44</v>
      </c>
      <c r="K7" s="7" t="s">
        <v>16</v>
      </c>
      <c r="L7" s="17" t="s">
        <v>44</v>
      </c>
      <c r="M7" s="7" t="s">
        <v>16</v>
      </c>
      <c r="N7" s="17" t="s">
        <v>44</v>
      </c>
      <c r="O7" s="7" t="s">
        <v>16</v>
      </c>
      <c r="P7" s="17" t="s">
        <v>44</v>
      </c>
      <c r="Q7" s="7" t="s">
        <v>16</v>
      </c>
      <c r="R7" s="17" t="s">
        <v>44</v>
      </c>
      <c r="S7" s="7" t="s">
        <v>16</v>
      </c>
      <c r="T7" s="17" t="s">
        <v>44</v>
      </c>
      <c r="U7" s="7" t="s">
        <v>16</v>
      </c>
      <c r="V7" s="17" t="s">
        <v>44</v>
      </c>
      <c r="W7" s="7" t="s">
        <v>16</v>
      </c>
      <c r="X7" s="17" t="s">
        <v>44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>
        <f>B8*8</f>
        <v>80</v>
      </c>
      <c r="AA8" s="3">
        <f>SUM(C8:Y8)</f>
        <v>10</v>
      </c>
      <c r="AB8" s="14">
        <f>(Z8/AA8)*100</f>
        <v>800</v>
      </c>
    </row>
    <row r="9" spans="1:28" ht="20.100000000000001" customHeight="1" thickBot="1" x14ac:dyDescent="0.3">
      <c r="A9" s="10" t="s">
        <v>19</v>
      </c>
      <c r="B9" s="1">
        <v>105</v>
      </c>
      <c r="C9" s="1">
        <v>85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>
        <f t="shared" ref="Z9:Z34" si="0">B9*8</f>
        <v>840</v>
      </c>
      <c r="AA9" s="3">
        <f>SUM(C9:Y9)</f>
        <v>85</v>
      </c>
      <c r="AB9" s="14">
        <f t="shared" ref="AB9:AB34" si="1">(Z9/AA9)*100</f>
        <v>988.23529411764707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>
        <f t="shared" si="0"/>
        <v>600</v>
      </c>
      <c r="AA10" s="3">
        <f t="shared" ref="AA10:AA34" si="2">SUM(C10:Y10)</f>
        <v>100</v>
      </c>
      <c r="AB10" s="14">
        <f t="shared" si="1"/>
        <v>600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>
        <f t="shared" si="0"/>
        <v>120</v>
      </c>
      <c r="AA11" s="3">
        <f t="shared" si="2"/>
        <v>15</v>
      </c>
      <c r="AB11" s="14">
        <f t="shared" si="1"/>
        <v>800</v>
      </c>
    </row>
    <row r="12" spans="1:28" ht="20.100000000000001" customHeight="1" thickBot="1" x14ac:dyDescent="0.3">
      <c r="A12" s="10" t="s">
        <v>22</v>
      </c>
      <c r="B12" s="1">
        <v>50</v>
      </c>
      <c r="C12" s="1">
        <v>129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>
        <f t="shared" si="0"/>
        <v>400</v>
      </c>
      <c r="AA12" s="3">
        <f t="shared" si="2"/>
        <v>129</v>
      </c>
      <c r="AB12" s="14">
        <f t="shared" si="1"/>
        <v>310.077519379845</v>
      </c>
    </row>
    <row r="13" spans="1:28" ht="20.100000000000001" customHeight="1" thickBot="1" x14ac:dyDescent="0.3">
      <c r="A13" s="10" t="s">
        <v>23</v>
      </c>
      <c r="B13" s="1">
        <v>40</v>
      </c>
      <c r="C13" s="1">
        <v>52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>
        <f t="shared" si="0"/>
        <v>320</v>
      </c>
      <c r="AA13" s="3">
        <f t="shared" si="2"/>
        <v>52</v>
      </c>
      <c r="AB13" s="14">
        <f t="shared" si="1"/>
        <v>615.38461538461547</v>
      </c>
    </row>
    <row r="14" spans="1:28" ht="20.100000000000001" customHeight="1" thickBot="1" x14ac:dyDescent="0.3">
      <c r="A14" s="10" t="s">
        <v>24</v>
      </c>
      <c r="B14" s="1">
        <v>50</v>
      </c>
      <c r="C14" s="1">
        <v>51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>
        <f t="shared" si="0"/>
        <v>400</v>
      </c>
      <c r="AA14" s="3">
        <f t="shared" si="2"/>
        <v>51</v>
      </c>
      <c r="AB14" s="14">
        <f t="shared" si="1"/>
        <v>784.31372549019602</v>
      </c>
    </row>
    <row r="15" spans="1:28" ht="20.100000000000001" customHeight="1" thickBot="1" x14ac:dyDescent="0.3">
      <c r="A15" s="10" t="s">
        <v>25</v>
      </c>
      <c r="B15" s="1">
        <v>15</v>
      </c>
      <c r="C15" s="1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>
        <f t="shared" si="0"/>
        <v>120</v>
      </c>
      <c r="AA15" s="3">
        <f t="shared" si="2"/>
        <v>15</v>
      </c>
      <c r="AB15" s="14">
        <f t="shared" si="1"/>
        <v>800</v>
      </c>
    </row>
    <row r="16" spans="1:28" ht="20.100000000000001" customHeight="1" thickBot="1" x14ac:dyDescent="0.3">
      <c r="A16" s="10" t="s">
        <v>26</v>
      </c>
      <c r="B16" s="1">
        <v>25</v>
      </c>
      <c r="C16" s="1">
        <v>26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>
        <f t="shared" si="0"/>
        <v>200</v>
      </c>
      <c r="AA16" s="3">
        <f t="shared" si="2"/>
        <v>26</v>
      </c>
      <c r="AB16" s="14">
        <f t="shared" si="1"/>
        <v>769.23076923076928</v>
      </c>
    </row>
    <row r="17" spans="1:28" ht="20.100000000000001" customHeight="1" thickBot="1" x14ac:dyDescent="0.3">
      <c r="A17" s="10" t="s">
        <v>27</v>
      </c>
      <c r="B17" s="1">
        <v>30</v>
      </c>
      <c r="C17" s="1">
        <v>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>
        <f t="shared" si="0"/>
        <v>240</v>
      </c>
      <c r="AA17" s="3">
        <f t="shared" si="2"/>
        <v>31</v>
      </c>
      <c r="AB17" s="14">
        <f t="shared" si="1"/>
        <v>774.19354838709683</v>
      </c>
    </row>
    <row r="18" spans="1:28" ht="20.100000000000001" customHeight="1" thickBot="1" x14ac:dyDescent="0.3">
      <c r="A18" s="10" t="s">
        <v>28</v>
      </c>
      <c r="B18" s="1">
        <v>27</v>
      </c>
      <c r="C18" s="1">
        <v>27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>
        <f t="shared" si="0"/>
        <v>216</v>
      </c>
      <c r="AA18" s="3">
        <f t="shared" si="2"/>
        <v>27</v>
      </c>
      <c r="AB18" s="14">
        <f t="shared" si="1"/>
        <v>800</v>
      </c>
    </row>
    <row r="19" spans="1:28" ht="20.100000000000001" customHeight="1" thickBot="1" x14ac:dyDescent="0.3">
      <c r="A19" s="10" t="s">
        <v>29</v>
      </c>
      <c r="B19" s="1">
        <v>50</v>
      </c>
      <c r="C19" s="1">
        <v>30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>
        <f t="shared" si="0"/>
        <v>400</v>
      </c>
      <c r="AA19" s="3">
        <f t="shared" si="2"/>
        <v>30</v>
      </c>
      <c r="AB19" s="14">
        <f t="shared" si="1"/>
        <v>1333.3333333333335</v>
      </c>
    </row>
    <row r="20" spans="1:28" ht="20.100000000000001" customHeight="1" thickBot="1" x14ac:dyDescent="0.3">
      <c r="A20" s="10" t="s">
        <v>30</v>
      </c>
      <c r="B20" s="1">
        <v>4</v>
      </c>
      <c r="C20" s="1">
        <v>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>
        <f t="shared" si="0"/>
        <v>32</v>
      </c>
      <c r="AA20" s="3">
        <f t="shared" si="2"/>
        <v>4</v>
      </c>
      <c r="AB20" s="14">
        <f t="shared" si="1"/>
        <v>800</v>
      </c>
    </row>
    <row r="21" spans="1:28" ht="20.100000000000001" customHeight="1" thickBot="1" x14ac:dyDescent="0.3">
      <c r="A21" s="10" t="s">
        <v>31</v>
      </c>
      <c r="B21" s="1">
        <v>48</v>
      </c>
      <c r="C21" s="1">
        <v>48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>
        <f t="shared" si="0"/>
        <v>384</v>
      </c>
      <c r="AA21" s="3">
        <f t="shared" si="2"/>
        <v>48</v>
      </c>
      <c r="AB21" s="14">
        <f t="shared" si="1"/>
        <v>800</v>
      </c>
    </row>
    <row r="22" spans="1:28" ht="20.100000000000001" customHeight="1" thickBot="1" x14ac:dyDescent="0.3">
      <c r="A22" s="10" t="s">
        <v>32</v>
      </c>
      <c r="B22" s="1">
        <v>250</v>
      </c>
      <c r="C22" s="1">
        <v>265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>
        <f t="shared" si="0"/>
        <v>2000</v>
      </c>
      <c r="AA22" s="3">
        <f t="shared" si="2"/>
        <v>265</v>
      </c>
      <c r="AB22" s="14">
        <f t="shared" si="1"/>
        <v>754.71698113207549</v>
      </c>
    </row>
    <row r="23" spans="1:28" ht="20.100000000000001" customHeight="1" thickBot="1" x14ac:dyDescent="0.3">
      <c r="A23" s="10" t="s">
        <v>33</v>
      </c>
      <c r="B23" s="1">
        <v>100</v>
      </c>
      <c r="C23" s="1">
        <v>124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>
        <f t="shared" si="0"/>
        <v>800</v>
      </c>
      <c r="AA23" s="3">
        <f t="shared" si="2"/>
        <v>124</v>
      </c>
      <c r="AB23" s="14">
        <f t="shared" si="1"/>
        <v>645.16129032258061</v>
      </c>
    </row>
    <row r="24" spans="1:28" ht="20.100000000000001" customHeight="1" thickBot="1" x14ac:dyDescent="0.3">
      <c r="A24" s="10" t="s">
        <v>34</v>
      </c>
      <c r="B24" s="1">
        <v>20</v>
      </c>
      <c r="C24" s="1">
        <v>26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>
        <f t="shared" si="0"/>
        <v>160</v>
      </c>
      <c r="AA24" s="3">
        <f t="shared" si="2"/>
        <v>26</v>
      </c>
      <c r="AB24" s="14">
        <f t="shared" si="1"/>
        <v>615.38461538461547</v>
      </c>
    </row>
    <row r="25" spans="1:28" ht="20.100000000000001" customHeight="1" thickBot="1" x14ac:dyDescent="0.3">
      <c r="A25" s="10" t="s">
        <v>35</v>
      </c>
      <c r="B25" s="1">
        <v>80</v>
      </c>
      <c r="C25" s="1">
        <v>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>
        <f t="shared" si="0"/>
        <v>640</v>
      </c>
      <c r="AA25" s="3">
        <f t="shared" si="2"/>
        <v>4</v>
      </c>
      <c r="AB25" s="14">
        <f t="shared" si="1"/>
        <v>16000</v>
      </c>
    </row>
    <row r="26" spans="1:28" ht="20.100000000000001" customHeight="1" thickBot="1" x14ac:dyDescent="0.3">
      <c r="A26" s="10" t="s">
        <v>36</v>
      </c>
      <c r="B26" s="1">
        <v>64</v>
      </c>
      <c r="C26" s="1">
        <v>80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>
        <f t="shared" si="0"/>
        <v>512</v>
      </c>
      <c r="AA26" s="3">
        <f t="shared" si="2"/>
        <v>80</v>
      </c>
      <c r="AB26" s="14">
        <f t="shared" si="1"/>
        <v>640</v>
      </c>
    </row>
    <row r="27" spans="1:28" ht="20.100000000000001" customHeight="1" thickBot="1" x14ac:dyDescent="0.3">
      <c r="A27" s="10" t="s">
        <v>37</v>
      </c>
      <c r="B27" s="1">
        <v>70</v>
      </c>
      <c r="C27" s="1">
        <v>70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>
        <f t="shared" si="0"/>
        <v>560</v>
      </c>
      <c r="AA27" s="3">
        <f t="shared" si="2"/>
        <v>70</v>
      </c>
      <c r="AB27" s="14">
        <f t="shared" si="1"/>
        <v>800</v>
      </c>
    </row>
    <row r="28" spans="1:28" ht="20.100000000000001" customHeight="1" thickBot="1" x14ac:dyDescent="0.3">
      <c r="A28" s="10" t="s">
        <v>38</v>
      </c>
      <c r="B28" s="1">
        <v>20</v>
      </c>
      <c r="C28" s="1">
        <v>20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>
        <f t="shared" si="0"/>
        <v>160</v>
      </c>
      <c r="AA28" s="3">
        <f t="shared" si="2"/>
        <v>20</v>
      </c>
      <c r="AB28" s="14">
        <f t="shared" si="1"/>
        <v>800</v>
      </c>
    </row>
    <row r="29" spans="1:28" ht="20.100000000000001" customHeight="1" thickBot="1" x14ac:dyDescent="0.3">
      <c r="A29" s="10" t="s">
        <v>39</v>
      </c>
      <c r="B29" s="1">
        <v>28</v>
      </c>
      <c r="C29" s="1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>
        <f t="shared" si="0"/>
        <v>224</v>
      </c>
      <c r="AA29" s="3">
        <f t="shared" si="2"/>
        <v>0</v>
      </c>
      <c r="AB29" s="14" t="e">
        <f t="shared" si="1"/>
        <v>#DIV/0!</v>
      </c>
    </row>
    <row r="30" spans="1:28" ht="20.100000000000001" customHeight="1" thickBot="1" x14ac:dyDescent="0.3">
      <c r="A30" s="10" t="s">
        <v>40</v>
      </c>
      <c r="B30" s="1">
        <v>10</v>
      </c>
      <c r="C30" s="1">
        <v>10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>
        <f t="shared" si="0"/>
        <v>80</v>
      </c>
      <c r="AA30" s="3">
        <f t="shared" si="2"/>
        <v>10</v>
      </c>
      <c r="AB30" s="14">
        <f t="shared" si="1"/>
        <v>800</v>
      </c>
    </row>
    <row r="31" spans="1:28" ht="20.100000000000001" customHeight="1" thickBot="1" x14ac:dyDescent="0.3">
      <c r="A31" s="10" t="s">
        <v>41</v>
      </c>
      <c r="B31" s="1">
        <v>35</v>
      </c>
      <c r="C31" s="1">
        <v>40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>
        <f t="shared" si="0"/>
        <v>280</v>
      </c>
      <c r="AA31" s="3">
        <f t="shared" si="2"/>
        <v>40</v>
      </c>
      <c r="AB31" s="14">
        <f t="shared" si="1"/>
        <v>700</v>
      </c>
    </row>
    <row r="32" spans="1:28" ht="20.100000000000001" customHeight="1" thickBot="1" x14ac:dyDescent="0.3">
      <c r="A32" s="10" t="s">
        <v>42</v>
      </c>
      <c r="B32" s="1">
        <v>35</v>
      </c>
      <c r="C32" s="1">
        <v>53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>
        <f t="shared" si="0"/>
        <v>280</v>
      </c>
      <c r="AA32" s="3">
        <f t="shared" si="2"/>
        <v>53</v>
      </c>
      <c r="AB32" s="14">
        <f t="shared" si="1"/>
        <v>528.30188679245282</v>
      </c>
    </row>
    <row r="33" spans="1:28" ht="20.100000000000001" customHeight="1" thickBot="1" x14ac:dyDescent="0.3">
      <c r="A33" s="10" t="s">
        <v>43</v>
      </c>
      <c r="B33" s="1">
        <v>70</v>
      </c>
      <c r="C33" s="1">
        <v>70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>
        <f t="shared" si="0"/>
        <v>560</v>
      </c>
      <c r="AA33" s="3">
        <f t="shared" si="2"/>
        <v>70</v>
      </c>
      <c r="AB33" s="14">
        <f t="shared" si="1"/>
        <v>800</v>
      </c>
    </row>
    <row r="34" spans="1:28" ht="20.100000000000001" customHeight="1" thickBot="1" x14ac:dyDescent="0.3">
      <c r="A34" s="10" t="s">
        <v>11</v>
      </c>
      <c r="B34" s="2">
        <f>SUM(B8:B33)</f>
        <v>1326</v>
      </c>
      <c r="C34" s="1">
        <f>SUM(C8:C33)</f>
        <v>1385</v>
      </c>
      <c r="D34" s="2">
        <f>SUM(D8:D33)</f>
        <v>0</v>
      </c>
      <c r="E34" s="2">
        <f t="shared" ref="E34:I34" si="3">SUM(E8:E33)</f>
        <v>0</v>
      </c>
      <c r="F34" s="2"/>
      <c r="G34" s="2">
        <f>SUM(G8:G33)</f>
        <v>0</v>
      </c>
      <c r="H34" s="2"/>
      <c r="I34" s="2">
        <f t="shared" si="3"/>
        <v>0</v>
      </c>
      <c r="J34" s="2"/>
      <c r="K34" s="1">
        <f>SUM(K8:K33)</f>
        <v>0</v>
      </c>
      <c r="L34" s="1"/>
      <c r="M34" s="2">
        <f t="shared" ref="M34:Y34" si="4">SUM(M8:M33)</f>
        <v>0</v>
      </c>
      <c r="N34" s="2"/>
      <c r="O34" s="2">
        <f t="shared" si="4"/>
        <v>0</v>
      </c>
      <c r="P34" s="2"/>
      <c r="Q34" s="2">
        <f>SUM(Q8:Q33)</f>
        <v>0</v>
      </c>
      <c r="R34" s="2"/>
      <c r="S34" s="2">
        <f t="shared" si="4"/>
        <v>0</v>
      </c>
      <c r="T34" s="2"/>
      <c r="U34" s="2">
        <f t="shared" si="4"/>
        <v>0</v>
      </c>
      <c r="V34" s="2"/>
      <c r="W34" s="1">
        <f t="shared" si="4"/>
        <v>0</v>
      </c>
      <c r="X34" s="1"/>
      <c r="Y34" s="1">
        <f t="shared" si="4"/>
        <v>0</v>
      </c>
      <c r="Z34" s="3">
        <f t="shared" si="0"/>
        <v>10608</v>
      </c>
      <c r="AA34" s="3">
        <f t="shared" si="2"/>
        <v>1385</v>
      </c>
      <c r="AB34" s="14">
        <f t="shared" si="1"/>
        <v>765.92057761732849</v>
      </c>
    </row>
    <row r="35" spans="1:28" ht="20.100000000000001" customHeight="1" x14ac:dyDescent="0.25">
      <c r="A35" s="43"/>
      <c r="B35" s="43"/>
      <c r="C35" s="43"/>
      <c r="D35" s="52"/>
    </row>
    <row r="36" spans="1:28" ht="20.100000000000001" customHeight="1" thickBot="1" x14ac:dyDescent="0.3">
      <c r="A36" s="36" t="s">
        <v>45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28" ht="20.100000000000001" customHeight="1" thickBot="1" x14ac:dyDescent="0.3">
      <c r="A37" s="34"/>
      <c r="B37" s="26" t="s">
        <v>76</v>
      </c>
      <c r="C37" s="27"/>
      <c r="D37" s="37" t="s">
        <v>0</v>
      </c>
      <c r="E37" s="39"/>
      <c r="F37" s="37" t="s">
        <v>1</v>
      </c>
      <c r="G37" s="39"/>
      <c r="H37" s="37" t="s">
        <v>2</v>
      </c>
      <c r="I37" s="39"/>
      <c r="J37" s="37" t="s">
        <v>3</v>
      </c>
      <c r="K37" s="39"/>
      <c r="L37" s="37" t="s">
        <v>4</v>
      </c>
      <c r="M37" s="39"/>
      <c r="N37" s="37" t="s">
        <v>5</v>
      </c>
      <c r="O37" s="39"/>
      <c r="P37" s="37" t="s">
        <v>6</v>
      </c>
      <c r="Q37" s="39"/>
      <c r="R37" s="37" t="s">
        <v>7</v>
      </c>
      <c r="S37" s="39"/>
      <c r="T37" s="37" t="s">
        <v>8</v>
      </c>
      <c r="U37" s="39"/>
      <c r="V37" s="37" t="s">
        <v>9</v>
      </c>
      <c r="W37" s="39"/>
      <c r="X37" s="37" t="s">
        <v>10</v>
      </c>
      <c r="Y37" s="39"/>
      <c r="Z37" s="37" t="s">
        <v>11</v>
      </c>
      <c r="AA37" s="38"/>
      <c r="AB37" s="39"/>
    </row>
    <row r="38" spans="1:28" ht="27.75" customHeight="1" thickBot="1" x14ac:dyDescent="0.3">
      <c r="A38" s="35"/>
      <c r="B38" s="17" t="s">
        <v>44</v>
      </c>
      <c r="C38" s="7" t="s">
        <v>16</v>
      </c>
      <c r="D38" s="17" t="s">
        <v>44</v>
      </c>
      <c r="E38" s="7" t="s">
        <v>16</v>
      </c>
      <c r="F38" s="17" t="s">
        <v>44</v>
      </c>
      <c r="G38" s="7" t="s">
        <v>16</v>
      </c>
      <c r="H38" s="17" t="s">
        <v>44</v>
      </c>
      <c r="I38" s="7" t="s">
        <v>16</v>
      </c>
      <c r="J38" s="17" t="s">
        <v>44</v>
      </c>
      <c r="K38" s="7" t="s">
        <v>16</v>
      </c>
      <c r="L38" s="17" t="s">
        <v>44</v>
      </c>
      <c r="M38" s="7" t="s">
        <v>16</v>
      </c>
      <c r="N38" s="17" t="s">
        <v>44</v>
      </c>
      <c r="O38" s="7" t="s">
        <v>16</v>
      </c>
      <c r="P38" s="17" t="s">
        <v>44</v>
      </c>
      <c r="Q38" s="7" t="s">
        <v>16</v>
      </c>
      <c r="R38" s="17" t="s">
        <v>44</v>
      </c>
      <c r="S38" s="7" t="s">
        <v>16</v>
      </c>
      <c r="T38" s="17" t="s">
        <v>44</v>
      </c>
      <c r="U38" s="7" t="s">
        <v>16</v>
      </c>
      <c r="V38" s="17" t="s">
        <v>44</v>
      </c>
      <c r="W38" s="7" t="s">
        <v>16</v>
      </c>
      <c r="X38" s="17" t="s">
        <v>44</v>
      </c>
      <c r="Y38" s="7" t="s">
        <v>16</v>
      </c>
      <c r="Z38" s="7" t="s">
        <v>13</v>
      </c>
      <c r="AA38" s="7" t="s">
        <v>16</v>
      </c>
      <c r="AB38" s="12" t="s">
        <v>14</v>
      </c>
    </row>
    <row r="39" spans="1:28" ht="20.100000000000001" customHeight="1" thickBot="1" x14ac:dyDescent="0.3">
      <c r="A39" s="10" t="s">
        <v>46</v>
      </c>
      <c r="B39" s="1">
        <v>5</v>
      </c>
      <c r="C39" s="1">
        <v>30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>
        <f t="shared" ref="Z39:Z61" si="5">B39*8</f>
        <v>40</v>
      </c>
      <c r="AA39" s="3">
        <f>SUM(C39:Y39)</f>
        <v>30</v>
      </c>
      <c r="AB39" s="14">
        <f>(Z39/AA39)*100</f>
        <v>133.33333333333331</v>
      </c>
    </row>
    <row r="40" spans="1:28" ht="20.100000000000001" customHeight="1" thickBot="1" x14ac:dyDescent="0.3">
      <c r="A40" s="10" t="s">
        <v>47</v>
      </c>
      <c r="B40" s="1">
        <v>25</v>
      </c>
      <c r="C40" s="1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>
        <f t="shared" si="5"/>
        <v>200</v>
      </c>
      <c r="AA40" s="3">
        <f>SUM(C40:Y40)</f>
        <v>0</v>
      </c>
      <c r="AB40" s="14" t="e">
        <f t="shared" ref="AB40:AB61" si="6">(Z40/AA40)*100</f>
        <v>#DIV/0!</v>
      </c>
    </row>
    <row r="41" spans="1:28" ht="20.100000000000001" customHeight="1" thickBot="1" x14ac:dyDescent="0.3">
      <c r="A41" s="10" t="s">
        <v>48</v>
      </c>
      <c r="B41" s="1">
        <v>300</v>
      </c>
      <c r="C41" s="1">
        <v>308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>
        <f t="shared" si="5"/>
        <v>2400</v>
      </c>
      <c r="AA41" s="3">
        <f t="shared" ref="AA41:AA60" si="7">SUM(C41:Y41)</f>
        <v>308</v>
      </c>
      <c r="AB41" s="14">
        <f t="shared" si="6"/>
        <v>779.22077922077926</v>
      </c>
    </row>
    <row r="42" spans="1:28" ht="20.100000000000001" customHeight="1" thickBot="1" x14ac:dyDescent="0.3">
      <c r="A42" s="10" t="s">
        <v>49</v>
      </c>
      <c r="B42" s="1">
        <v>1200</v>
      </c>
      <c r="C42" s="1">
        <v>1019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>
        <f t="shared" si="5"/>
        <v>9600</v>
      </c>
      <c r="AA42" s="3">
        <f t="shared" si="7"/>
        <v>1019</v>
      </c>
      <c r="AB42" s="14">
        <f t="shared" si="6"/>
        <v>942.10009813542683</v>
      </c>
    </row>
    <row r="43" spans="1:28" ht="20.100000000000001" customHeight="1" thickBot="1" x14ac:dyDescent="0.3">
      <c r="A43" s="10" t="s">
        <v>50</v>
      </c>
      <c r="B43" s="1">
        <v>200</v>
      </c>
      <c r="C43" s="1">
        <v>200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>
        <f t="shared" si="5"/>
        <v>1600</v>
      </c>
      <c r="AA43" s="3">
        <f t="shared" si="7"/>
        <v>200</v>
      </c>
      <c r="AB43" s="14">
        <f t="shared" si="6"/>
        <v>800</v>
      </c>
    </row>
    <row r="44" spans="1:28" ht="20.100000000000001" customHeight="1" thickBot="1" x14ac:dyDescent="0.3">
      <c r="A44" s="10" t="s">
        <v>51</v>
      </c>
      <c r="B44" s="1">
        <v>220</v>
      </c>
      <c r="C44" s="1">
        <v>230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>
        <f t="shared" si="5"/>
        <v>1760</v>
      </c>
      <c r="AA44" s="3">
        <f t="shared" si="7"/>
        <v>230</v>
      </c>
      <c r="AB44" s="14">
        <f t="shared" si="6"/>
        <v>765.21739130434787</v>
      </c>
    </row>
    <row r="45" spans="1:28" ht="20.100000000000001" customHeight="1" thickBot="1" x14ac:dyDescent="0.3">
      <c r="A45" s="10" t="s">
        <v>52</v>
      </c>
      <c r="B45" s="1">
        <v>14</v>
      </c>
      <c r="C45" s="1">
        <v>12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>
        <f t="shared" si="5"/>
        <v>112</v>
      </c>
      <c r="AA45" s="3">
        <f t="shared" si="7"/>
        <v>12</v>
      </c>
      <c r="AB45" s="14">
        <f t="shared" si="6"/>
        <v>933.33333333333337</v>
      </c>
    </row>
    <row r="46" spans="1:28" ht="20.100000000000001" customHeight="1" thickBot="1" x14ac:dyDescent="0.3">
      <c r="A46" s="10" t="s">
        <v>53</v>
      </c>
      <c r="B46" s="1">
        <v>60</v>
      </c>
      <c r="C46" s="1">
        <v>60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>
        <f t="shared" si="5"/>
        <v>480</v>
      </c>
      <c r="AA46" s="3">
        <f t="shared" si="7"/>
        <v>60</v>
      </c>
      <c r="AB46" s="14">
        <f t="shared" si="6"/>
        <v>800</v>
      </c>
    </row>
    <row r="47" spans="1:28" ht="20.100000000000001" customHeight="1" thickBot="1" x14ac:dyDescent="0.3">
      <c r="A47" s="10" t="s">
        <v>54</v>
      </c>
      <c r="B47" s="1">
        <v>117</v>
      </c>
      <c r="C47" s="1">
        <v>139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>
        <f t="shared" si="5"/>
        <v>936</v>
      </c>
      <c r="AA47" s="3">
        <f t="shared" si="7"/>
        <v>139</v>
      </c>
      <c r="AB47" s="14">
        <f t="shared" si="6"/>
        <v>673.38129496402871</v>
      </c>
    </row>
    <row r="48" spans="1:28" ht="20.100000000000001" customHeight="1" thickBot="1" x14ac:dyDescent="0.3">
      <c r="A48" s="10" t="s">
        <v>55</v>
      </c>
      <c r="B48" s="1">
        <v>150</v>
      </c>
      <c r="C48" s="1">
        <v>162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>
        <f t="shared" si="5"/>
        <v>1200</v>
      </c>
      <c r="AA48" s="3">
        <f t="shared" si="7"/>
        <v>162</v>
      </c>
      <c r="AB48" s="14">
        <f t="shared" si="6"/>
        <v>740.74074074074076</v>
      </c>
    </row>
    <row r="49" spans="1:28" ht="20.100000000000001" customHeight="1" thickBot="1" x14ac:dyDescent="0.3">
      <c r="A49" s="10" t="s">
        <v>56</v>
      </c>
      <c r="B49" s="1">
        <v>70</v>
      </c>
      <c r="C49" s="1">
        <v>70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>
        <f t="shared" si="5"/>
        <v>560</v>
      </c>
      <c r="AA49" s="3">
        <f t="shared" si="7"/>
        <v>70</v>
      </c>
      <c r="AB49" s="14">
        <f t="shared" si="6"/>
        <v>800</v>
      </c>
    </row>
    <row r="50" spans="1:28" ht="20.100000000000001" customHeight="1" thickBot="1" x14ac:dyDescent="0.3">
      <c r="A50" s="10" t="s">
        <v>57</v>
      </c>
      <c r="B50" s="1">
        <v>25</v>
      </c>
      <c r="C50" s="1">
        <v>25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>
        <f t="shared" si="5"/>
        <v>200</v>
      </c>
      <c r="AA50" s="3">
        <f t="shared" si="7"/>
        <v>25</v>
      </c>
      <c r="AB50" s="14">
        <f t="shared" si="6"/>
        <v>800</v>
      </c>
    </row>
    <row r="51" spans="1:28" ht="20.100000000000001" customHeight="1" thickBot="1" x14ac:dyDescent="0.3">
      <c r="A51" s="10" t="s">
        <v>58</v>
      </c>
      <c r="B51" s="1">
        <v>4</v>
      </c>
      <c r="C51" s="1">
        <v>20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>
        <f t="shared" si="5"/>
        <v>32</v>
      </c>
      <c r="AA51" s="3">
        <f t="shared" si="7"/>
        <v>20</v>
      </c>
      <c r="AB51" s="14">
        <f t="shared" si="6"/>
        <v>160</v>
      </c>
    </row>
    <row r="52" spans="1:28" ht="20.100000000000001" customHeight="1" thickBot="1" x14ac:dyDescent="0.3">
      <c r="A52" s="10" t="s">
        <v>59</v>
      </c>
      <c r="B52" s="1">
        <v>50</v>
      </c>
      <c r="C52" s="1">
        <v>50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>
        <f t="shared" si="5"/>
        <v>400</v>
      </c>
      <c r="AA52" s="3">
        <f t="shared" si="7"/>
        <v>50</v>
      </c>
      <c r="AB52" s="14">
        <f t="shared" si="6"/>
        <v>800</v>
      </c>
    </row>
    <row r="53" spans="1:28" ht="20.100000000000001" customHeight="1" thickBot="1" x14ac:dyDescent="0.3">
      <c r="A53" s="10" t="s">
        <v>60</v>
      </c>
      <c r="B53" s="1">
        <v>80</v>
      </c>
      <c r="C53" s="1">
        <v>53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>
        <f t="shared" si="5"/>
        <v>640</v>
      </c>
      <c r="AA53" s="3">
        <f>SUM(C53:Y53)</f>
        <v>53</v>
      </c>
      <c r="AB53" s="14">
        <f t="shared" si="6"/>
        <v>1207.5471698113208</v>
      </c>
    </row>
    <row r="54" spans="1:28" ht="20.100000000000001" customHeight="1" thickBot="1" x14ac:dyDescent="0.3">
      <c r="A54" s="10" t="s">
        <v>61</v>
      </c>
      <c r="B54" s="1">
        <v>70</v>
      </c>
      <c r="C54" s="1">
        <v>63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>
        <f t="shared" si="5"/>
        <v>560</v>
      </c>
      <c r="AA54" s="3">
        <f>SUM(C54:Y54)</f>
        <v>63</v>
      </c>
      <c r="AB54" s="14">
        <f t="shared" si="6"/>
        <v>888.88888888888891</v>
      </c>
    </row>
    <row r="55" spans="1:28" ht="20.100000000000001" customHeight="1" thickBot="1" x14ac:dyDescent="0.3">
      <c r="A55" s="10" t="s">
        <v>62</v>
      </c>
      <c r="B55" s="1">
        <v>12</v>
      </c>
      <c r="C55" s="1">
        <v>12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>
        <f t="shared" si="5"/>
        <v>96</v>
      </c>
      <c r="AA55" s="3">
        <f t="shared" si="7"/>
        <v>12</v>
      </c>
      <c r="AB55" s="14">
        <f t="shared" si="6"/>
        <v>800</v>
      </c>
    </row>
    <row r="56" spans="1:28" ht="20.100000000000001" customHeight="1" thickBot="1" x14ac:dyDescent="0.3">
      <c r="A56" s="10" t="s">
        <v>63</v>
      </c>
      <c r="B56" s="1">
        <v>100</v>
      </c>
      <c r="C56" s="1">
        <v>100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>
        <f t="shared" si="5"/>
        <v>800</v>
      </c>
      <c r="AA56" s="3">
        <f t="shared" si="7"/>
        <v>100</v>
      </c>
      <c r="AB56" s="14">
        <f>(Z56/AA56)*100</f>
        <v>800</v>
      </c>
    </row>
    <row r="57" spans="1:28" ht="20.100000000000001" customHeight="1" thickBot="1" x14ac:dyDescent="0.3">
      <c r="A57" s="10" t="s">
        <v>64</v>
      </c>
      <c r="B57" s="1">
        <v>10</v>
      </c>
      <c r="C57" s="1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>
        <f t="shared" si="5"/>
        <v>80</v>
      </c>
      <c r="AA57" s="3">
        <f t="shared" si="7"/>
        <v>0</v>
      </c>
      <c r="AB57" s="14" t="e">
        <f t="shared" si="6"/>
        <v>#DIV/0!</v>
      </c>
    </row>
    <row r="58" spans="1:28" ht="20.100000000000001" customHeight="1" thickBot="1" x14ac:dyDescent="0.3">
      <c r="A58" s="10" t="s">
        <v>65</v>
      </c>
      <c r="B58" s="1">
        <v>5</v>
      </c>
      <c r="C58" s="1">
        <v>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>
        <f t="shared" si="5"/>
        <v>40</v>
      </c>
      <c r="AA58" s="3">
        <f t="shared" si="7"/>
        <v>5</v>
      </c>
      <c r="AB58" s="14">
        <f t="shared" si="6"/>
        <v>800</v>
      </c>
    </row>
    <row r="59" spans="1:28" ht="20.100000000000001" customHeight="1" thickBot="1" x14ac:dyDescent="0.3">
      <c r="A59" s="10" t="s">
        <v>66</v>
      </c>
      <c r="B59" s="1">
        <v>3</v>
      </c>
      <c r="C59" s="1">
        <v>3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>
        <f t="shared" si="5"/>
        <v>24</v>
      </c>
      <c r="AA59" s="3">
        <f t="shared" si="7"/>
        <v>3</v>
      </c>
      <c r="AB59" s="14">
        <f t="shared" si="6"/>
        <v>800</v>
      </c>
    </row>
    <row r="60" spans="1:28" ht="20.100000000000001" customHeight="1" thickBot="1" x14ac:dyDescent="0.3">
      <c r="A60" s="10" t="s">
        <v>67</v>
      </c>
      <c r="B60" s="1">
        <v>2</v>
      </c>
      <c r="C60" s="1">
        <v>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>
        <f t="shared" si="5"/>
        <v>16</v>
      </c>
      <c r="AA60" s="3">
        <f t="shared" si="7"/>
        <v>2</v>
      </c>
      <c r="AB60" s="14">
        <f t="shared" si="6"/>
        <v>800</v>
      </c>
    </row>
    <row r="61" spans="1:28" ht="20.100000000000001" customHeight="1" thickBot="1" x14ac:dyDescent="0.3">
      <c r="A61" s="10" t="s">
        <v>11</v>
      </c>
      <c r="B61" s="2">
        <f>SUM(B39:B60)</f>
        <v>2722</v>
      </c>
      <c r="C61" s="2">
        <f>SUM(C39:C60)</f>
        <v>2563</v>
      </c>
      <c r="D61" s="2"/>
      <c r="E61" s="2">
        <f>SUM(E39:E60)</f>
        <v>0</v>
      </c>
      <c r="F61" s="2"/>
      <c r="G61" s="1">
        <f t="shared" ref="G61:Y61" si="8">SUM(G39:G60)</f>
        <v>0</v>
      </c>
      <c r="H61" s="1"/>
      <c r="I61" s="1">
        <f>SUM(I39:I60)</f>
        <v>0</v>
      </c>
      <c r="J61" s="1"/>
      <c r="K61" s="1">
        <f>SUM(K39:K60)</f>
        <v>0</v>
      </c>
      <c r="L61" s="1"/>
      <c r="M61" s="2">
        <f t="shared" si="8"/>
        <v>0</v>
      </c>
      <c r="N61" s="2"/>
      <c r="O61" s="1">
        <f t="shared" si="8"/>
        <v>0</v>
      </c>
      <c r="P61" s="1"/>
      <c r="Q61" s="1">
        <f>SUM(Q39:Q60)</f>
        <v>0</v>
      </c>
      <c r="R61" s="1"/>
      <c r="S61" s="2">
        <f t="shared" si="8"/>
        <v>0</v>
      </c>
      <c r="T61" s="2"/>
      <c r="U61" s="2">
        <f t="shared" si="8"/>
        <v>0</v>
      </c>
      <c r="V61" s="2"/>
      <c r="W61" s="2">
        <f t="shared" si="8"/>
        <v>0</v>
      </c>
      <c r="X61" s="2"/>
      <c r="Y61" s="2">
        <f t="shared" si="8"/>
        <v>0</v>
      </c>
      <c r="Z61" s="3">
        <f t="shared" si="5"/>
        <v>21776</v>
      </c>
      <c r="AA61" s="3">
        <f>SUM(C61:Y61)</f>
        <v>2563</v>
      </c>
      <c r="AB61" s="14">
        <f t="shared" si="6"/>
        <v>849.62934061646502</v>
      </c>
    </row>
    <row r="62" spans="1:28" ht="20.100000000000001" customHeight="1" x14ac:dyDescent="0.25">
      <c r="A62" s="11"/>
    </row>
    <row r="63" spans="1:28" ht="20.100000000000001" customHeight="1" thickBot="1" x14ac:dyDescent="0.3">
      <c r="A63" s="36" t="s">
        <v>68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1:28" ht="20.100000000000001" customHeight="1" thickBot="1" x14ac:dyDescent="0.3">
      <c r="A64" s="34"/>
      <c r="B64" s="26" t="s">
        <v>76</v>
      </c>
      <c r="C64" s="27"/>
      <c r="D64" s="26" t="s">
        <v>77</v>
      </c>
      <c r="E64" s="27"/>
      <c r="F64" s="26" t="s">
        <v>78</v>
      </c>
      <c r="G64" s="27"/>
      <c r="H64" s="26" t="s">
        <v>79</v>
      </c>
      <c r="I64" s="27"/>
      <c r="J64" s="26" t="s">
        <v>80</v>
      </c>
      <c r="K64" s="27"/>
      <c r="L64" s="26" t="s">
        <v>81</v>
      </c>
      <c r="M64" s="27"/>
      <c r="N64" s="26" t="s">
        <v>82</v>
      </c>
      <c r="O64" s="27"/>
      <c r="P64" s="26" t="s">
        <v>83</v>
      </c>
      <c r="Q64" s="27"/>
      <c r="R64" s="26" t="s">
        <v>84</v>
      </c>
      <c r="S64" s="27"/>
      <c r="T64" s="26" t="s">
        <v>85</v>
      </c>
      <c r="U64" s="27"/>
      <c r="V64" s="26" t="s">
        <v>86</v>
      </c>
      <c r="W64" s="27"/>
      <c r="X64" s="26" t="s">
        <v>87</v>
      </c>
      <c r="Y64" s="27"/>
      <c r="Z64" s="37" t="s">
        <v>11</v>
      </c>
      <c r="AA64" s="38"/>
      <c r="AB64" s="39"/>
    </row>
    <row r="65" spans="1:28" ht="27" customHeight="1" thickBot="1" x14ac:dyDescent="0.3">
      <c r="A65" s="35"/>
      <c r="B65" s="17" t="s">
        <v>44</v>
      </c>
      <c r="C65" s="7" t="s">
        <v>12</v>
      </c>
      <c r="D65" s="17" t="s">
        <v>44</v>
      </c>
      <c r="E65" s="7" t="s">
        <v>12</v>
      </c>
      <c r="F65" s="17" t="s">
        <v>44</v>
      </c>
      <c r="G65" s="7" t="s">
        <v>12</v>
      </c>
      <c r="H65" s="17" t="s">
        <v>44</v>
      </c>
      <c r="I65" s="7" t="s">
        <v>12</v>
      </c>
      <c r="J65" s="17" t="s">
        <v>44</v>
      </c>
      <c r="K65" s="7" t="s">
        <v>12</v>
      </c>
      <c r="L65" s="17" t="s">
        <v>44</v>
      </c>
      <c r="M65" s="7" t="s">
        <v>12</v>
      </c>
      <c r="N65" s="17" t="s">
        <v>44</v>
      </c>
      <c r="O65" s="7" t="s">
        <v>12</v>
      </c>
      <c r="P65" s="17" t="s">
        <v>44</v>
      </c>
      <c r="Q65" s="7" t="s">
        <v>12</v>
      </c>
      <c r="R65" s="17" t="s">
        <v>44</v>
      </c>
      <c r="S65" s="7" t="s">
        <v>12</v>
      </c>
      <c r="T65" s="17" t="s">
        <v>44</v>
      </c>
      <c r="U65" s="7" t="s">
        <v>12</v>
      </c>
      <c r="V65" s="17" t="s">
        <v>44</v>
      </c>
      <c r="W65" s="7" t="s">
        <v>12</v>
      </c>
      <c r="X65" s="17" t="s">
        <v>44</v>
      </c>
      <c r="Y65" s="7" t="s">
        <v>12</v>
      </c>
      <c r="Z65" s="4" t="s">
        <v>13</v>
      </c>
      <c r="AA65" s="4" t="s">
        <v>12</v>
      </c>
      <c r="AB65" s="4" t="s">
        <v>14</v>
      </c>
    </row>
    <row r="66" spans="1:28" ht="20.100000000000001" customHeight="1" thickBot="1" x14ac:dyDescent="0.3">
      <c r="A66" s="10" t="s">
        <v>69</v>
      </c>
      <c r="B66" s="1">
        <v>475</v>
      </c>
      <c r="C66" s="2">
        <v>452</v>
      </c>
      <c r="D66" s="2"/>
      <c r="E66" s="2"/>
      <c r="F66" s="2"/>
      <c r="G66" s="2"/>
      <c r="H66" s="2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1"/>
      <c r="Z66" s="3">
        <f>B66*8</f>
        <v>3800</v>
      </c>
      <c r="AA66" s="3">
        <f>SUM(C66:Y66)</f>
        <v>452</v>
      </c>
      <c r="AB66" s="14">
        <f>(Z66/AA66)*100</f>
        <v>840.70796460176996</v>
      </c>
    </row>
    <row r="67" spans="1:28" ht="20.100000000000001" customHeight="1" thickBot="1" x14ac:dyDescent="0.3">
      <c r="A67" s="10" t="s">
        <v>11</v>
      </c>
      <c r="B67" s="2">
        <f>SUM(B66)</f>
        <v>475</v>
      </c>
      <c r="C67" s="2">
        <v>452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"/>
      <c r="Z67" s="3">
        <f>B67*8</f>
        <v>3800</v>
      </c>
      <c r="AA67" s="2">
        <f>SUM(C67:Y67)</f>
        <v>452</v>
      </c>
      <c r="AB67" s="14">
        <f>(Z67/AA67)*100</f>
        <v>840.70796460176996</v>
      </c>
    </row>
    <row r="68" spans="1:28" ht="20.100000000000001" customHeight="1" x14ac:dyDescent="0.25">
      <c r="A68" s="11"/>
    </row>
    <row r="69" spans="1:28" ht="20.100000000000001" customHeight="1" thickBot="1" x14ac:dyDescent="0.3">
      <c r="A69" s="36" t="s">
        <v>73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1:28" ht="20.100000000000001" customHeight="1" thickBot="1" x14ac:dyDescent="0.3">
      <c r="A70" s="34"/>
      <c r="B70" s="26" t="s">
        <v>76</v>
      </c>
      <c r="C70" s="27"/>
      <c r="D70" s="26" t="s">
        <v>77</v>
      </c>
      <c r="E70" s="27"/>
      <c r="F70" s="26" t="s">
        <v>78</v>
      </c>
      <c r="G70" s="27"/>
      <c r="H70" s="26" t="s">
        <v>79</v>
      </c>
      <c r="I70" s="27"/>
      <c r="J70" s="26" t="s">
        <v>80</v>
      </c>
      <c r="K70" s="27"/>
      <c r="L70" s="26" t="s">
        <v>81</v>
      </c>
      <c r="M70" s="27"/>
      <c r="N70" s="26" t="s">
        <v>82</v>
      </c>
      <c r="O70" s="27"/>
      <c r="P70" s="26" t="s">
        <v>83</v>
      </c>
      <c r="Q70" s="27"/>
      <c r="R70" s="26" t="s">
        <v>84</v>
      </c>
      <c r="S70" s="27"/>
      <c r="T70" s="26" t="s">
        <v>85</v>
      </c>
      <c r="U70" s="27"/>
      <c r="V70" s="26" t="s">
        <v>86</v>
      </c>
      <c r="W70" s="27"/>
      <c r="X70" s="26" t="s">
        <v>87</v>
      </c>
      <c r="Y70" s="27"/>
      <c r="Z70" s="37" t="s">
        <v>11</v>
      </c>
      <c r="AA70" s="38"/>
      <c r="AB70" s="39"/>
    </row>
    <row r="71" spans="1:28" ht="25.5" customHeight="1" thickBot="1" x14ac:dyDescent="0.3">
      <c r="A71" s="35"/>
      <c r="B71" s="17" t="s">
        <v>44</v>
      </c>
      <c r="C71" s="7" t="s">
        <v>12</v>
      </c>
      <c r="D71" s="17" t="s">
        <v>44</v>
      </c>
      <c r="E71" s="7" t="s">
        <v>12</v>
      </c>
      <c r="F71" s="17" t="s">
        <v>44</v>
      </c>
      <c r="G71" s="7" t="s">
        <v>12</v>
      </c>
      <c r="H71" s="17" t="s">
        <v>44</v>
      </c>
      <c r="I71" s="7" t="s">
        <v>12</v>
      </c>
      <c r="J71" s="17" t="s">
        <v>44</v>
      </c>
      <c r="K71" s="7" t="s">
        <v>12</v>
      </c>
      <c r="L71" s="17" t="s">
        <v>44</v>
      </c>
      <c r="M71" s="7" t="s">
        <v>12</v>
      </c>
      <c r="N71" s="17" t="s">
        <v>44</v>
      </c>
      <c r="O71" s="7" t="s">
        <v>12</v>
      </c>
      <c r="P71" s="17" t="s">
        <v>44</v>
      </c>
      <c r="Q71" s="7" t="s">
        <v>12</v>
      </c>
      <c r="R71" s="17" t="s">
        <v>44</v>
      </c>
      <c r="S71" s="7" t="s">
        <v>12</v>
      </c>
      <c r="T71" s="17" t="s">
        <v>44</v>
      </c>
      <c r="U71" s="7" t="s">
        <v>12</v>
      </c>
      <c r="V71" s="17" t="s">
        <v>44</v>
      </c>
      <c r="W71" s="7" t="s">
        <v>12</v>
      </c>
      <c r="X71" s="17" t="s">
        <v>44</v>
      </c>
      <c r="Y71" s="7" t="s">
        <v>12</v>
      </c>
      <c r="Z71" s="12" t="s">
        <v>13</v>
      </c>
      <c r="AA71" s="12" t="s">
        <v>12</v>
      </c>
      <c r="AB71" s="4" t="s">
        <v>14</v>
      </c>
    </row>
    <row r="72" spans="1:28" ht="20.100000000000001" customHeight="1" thickBot="1" x14ac:dyDescent="0.3">
      <c r="A72" s="10" t="s">
        <v>70</v>
      </c>
      <c r="B72" s="32">
        <v>0.3</v>
      </c>
      <c r="C72" s="40">
        <v>0.37919999999999998</v>
      </c>
      <c r="D72" s="21"/>
      <c r="E72" s="44"/>
      <c r="F72" s="18"/>
      <c r="G72" s="44"/>
      <c r="H72" s="18"/>
      <c r="I72" s="44"/>
      <c r="J72" s="18"/>
      <c r="K72" s="50"/>
      <c r="L72" s="24"/>
      <c r="M72" s="44"/>
      <c r="N72" s="18"/>
      <c r="O72" s="44"/>
      <c r="P72" s="18"/>
      <c r="Q72" s="44"/>
      <c r="R72" s="18"/>
      <c r="S72" s="44"/>
      <c r="T72" s="18"/>
      <c r="U72" s="44"/>
      <c r="V72" s="18"/>
      <c r="W72" s="44"/>
      <c r="X72" s="18"/>
      <c r="Y72" s="44"/>
      <c r="Z72" s="46"/>
      <c r="AA72" s="46"/>
      <c r="AB72" s="46"/>
    </row>
    <row r="73" spans="1:28" ht="20.100000000000001" customHeight="1" thickBot="1" x14ac:dyDescent="0.3">
      <c r="A73" s="10" t="s">
        <v>11</v>
      </c>
      <c r="B73" s="33"/>
      <c r="C73" s="42"/>
      <c r="D73" s="22"/>
      <c r="E73" s="45"/>
      <c r="F73" s="20"/>
      <c r="G73" s="45"/>
      <c r="H73" s="20"/>
      <c r="I73" s="45"/>
      <c r="J73" s="20"/>
      <c r="K73" s="51"/>
      <c r="L73" s="25"/>
      <c r="M73" s="45"/>
      <c r="N73" s="20"/>
      <c r="O73" s="45"/>
      <c r="P73" s="20"/>
      <c r="Q73" s="45"/>
      <c r="R73" s="20"/>
      <c r="S73" s="45"/>
      <c r="T73" s="20"/>
      <c r="U73" s="45"/>
      <c r="V73" s="20"/>
      <c r="W73" s="45"/>
      <c r="X73" s="20"/>
      <c r="Y73" s="45"/>
      <c r="Z73" s="47"/>
      <c r="AA73" s="47"/>
      <c r="AB73" s="47"/>
    </row>
    <row r="74" spans="1:28" ht="20.100000000000001" customHeight="1" x14ac:dyDescent="0.25">
      <c r="A74" s="11"/>
    </row>
    <row r="75" spans="1:28" ht="20.100000000000001" customHeight="1" thickBot="1" x14ac:dyDescent="0.3">
      <c r="A75" s="36" t="s">
        <v>74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28" ht="20.100000000000001" customHeight="1" thickBot="1" x14ac:dyDescent="0.3">
      <c r="A76" s="34"/>
      <c r="B76" s="26" t="s">
        <v>76</v>
      </c>
      <c r="C76" s="27"/>
      <c r="D76" s="26" t="s">
        <v>77</v>
      </c>
      <c r="E76" s="27"/>
      <c r="F76" s="26" t="s">
        <v>78</v>
      </c>
      <c r="G76" s="27"/>
      <c r="H76" s="26" t="s">
        <v>79</v>
      </c>
      <c r="I76" s="27"/>
      <c r="J76" s="26" t="s">
        <v>80</v>
      </c>
      <c r="K76" s="27"/>
      <c r="L76" s="26" t="s">
        <v>81</v>
      </c>
      <c r="M76" s="27"/>
      <c r="N76" s="26" t="s">
        <v>82</v>
      </c>
      <c r="O76" s="27"/>
      <c r="P76" s="26" t="s">
        <v>83</v>
      </c>
      <c r="Q76" s="27"/>
      <c r="R76" s="26" t="s">
        <v>84</v>
      </c>
      <c r="S76" s="27"/>
      <c r="T76" s="26" t="s">
        <v>85</v>
      </c>
      <c r="U76" s="27"/>
      <c r="V76" s="26" t="s">
        <v>86</v>
      </c>
      <c r="W76" s="27"/>
      <c r="X76" s="26" t="s">
        <v>87</v>
      </c>
      <c r="Y76" s="27"/>
      <c r="Z76" s="37" t="s">
        <v>11</v>
      </c>
      <c r="AA76" s="38"/>
      <c r="AB76" s="39"/>
    </row>
    <row r="77" spans="1:28" ht="30.75" customHeight="1" thickBot="1" x14ac:dyDescent="0.3">
      <c r="A77" s="35"/>
      <c r="B77" s="17" t="s">
        <v>44</v>
      </c>
      <c r="C77" s="7" t="s">
        <v>12</v>
      </c>
      <c r="D77" s="17" t="s">
        <v>44</v>
      </c>
      <c r="E77" s="7" t="s">
        <v>12</v>
      </c>
      <c r="F77" s="17" t="s">
        <v>44</v>
      </c>
      <c r="G77" s="7" t="s">
        <v>12</v>
      </c>
      <c r="H77" s="17" t="s">
        <v>44</v>
      </c>
      <c r="I77" s="7" t="s">
        <v>12</v>
      </c>
      <c r="J77" s="17" t="s">
        <v>44</v>
      </c>
      <c r="K77" s="7" t="s">
        <v>12</v>
      </c>
      <c r="L77" s="17" t="s">
        <v>44</v>
      </c>
      <c r="M77" s="7" t="s">
        <v>12</v>
      </c>
      <c r="N77" s="17" t="s">
        <v>44</v>
      </c>
      <c r="O77" s="7" t="s">
        <v>12</v>
      </c>
      <c r="P77" s="17" t="s">
        <v>44</v>
      </c>
      <c r="Q77" s="7" t="s">
        <v>12</v>
      </c>
      <c r="R77" s="17" t="s">
        <v>44</v>
      </c>
      <c r="S77" s="7" t="s">
        <v>12</v>
      </c>
      <c r="T77" s="17" t="s">
        <v>44</v>
      </c>
      <c r="U77" s="7" t="s">
        <v>12</v>
      </c>
      <c r="V77" s="17" t="s">
        <v>44</v>
      </c>
      <c r="W77" s="7" t="s">
        <v>12</v>
      </c>
      <c r="X77" s="17" t="s">
        <v>44</v>
      </c>
      <c r="Y77" s="7" t="s">
        <v>12</v>
      </c>
      <c r="Z77" s="12" t="s">
        <v>13</v>
      </c>
      <c r="AA77" s="12" t="s">
        <v>12</v>
      </c>
      <c r="AB77" s="12" t="s">
        <v>14</v>
      </c>
    </row>
    <row r="78" spans="1:28" ht="20.25" customHeight="1" thickBot="1" x14ac:dyDescent="0.3">
      <c r="A78" s="13" t="s">
        <v>71</v>
      </c>
      <c r="B78" s="29">
        <v>0.7</v>
      </c>
      <c r="C78" s="44"/>
      <c r="D78" s="18"/>
      <c r="E78" s="44"/>
      <c r="F78" s="18"/>
      <c r="G78" s="44"/>
      <c r="H78" s="18"/>
      <c r="I78" s="44"/>
      <c r="J78" s="18"/>
      <c r="K78" s="44"/>
      <c r="L78" s="18"/>
      <c r="M78" s="44"/>
      <c r="N78" s="18"/>
      <c r="O78" s="44"/>
      <c r="P78" s="18"/>
      <c r="Q78" s="40"/>
      <c r="R78" s="21"/>
      <c r="S78" s="40"/>
      <c r="T78" s="21"/>
      <c r="U78" s="40"/>
      <c r="V78" s="21"/>
      <c r="W78" s="40"/>
      <c r="X78" s="21"/>
      <c r="Y78" s="44"/>
      <c r="Z78" s="46"/>
      <c r="AA78" s="46"/>
      <c r="AB78" s="46"/>
    </row>
    <row r="79" spans="1:28" ht="20.100000000000001" customHeight="1" thickBot="1" x14ac:dyDescent="0.3">
      <c r="A79" s="10" t="s">
        <v>72</v>
      </c>
      <c r="B79" s="30"/>
      <c r="C79" s="48"/>
      <c r="D79" s="19"/>
      <c r="E79" s="48"/>
      <c r="F79" s="19"/>
      <c r="G79" s="48"/>
      <c r="H79" s="19"/>
      <c r="I79" s="48"/>
      <c r="J79" s="19"/>
      <c r="K79" s="48"/>
      <c r="L79" s="19"/>
      <c r="M79" s="48"/>
      <c r="N79" s="19"/>
      <c r="O79" s="48"/>
      <c r="P79" s="19"/>
      <c r="Q79" s="41"/>
      <c r="R79" s="23"/>
      <c r="S79" s="41"/>
      <c r="T79" s="23"/>
      <c r="U79" s="41"/>
      <c r="V79" s="23"/>
      <c r="W79" s="41"/>
      <c r="X79" s="23"/>
      <c r="Y79" s="48"/>
      <c r="Z79" s="49"/>
      <c r="AA79" s="49"/>
      <c r="AB79" s="49"/>
    </row>
    <row r="80" spans="1:28" ht="20.100000000000001" customHeight="1" thickBot="1" x14ac:dyDescent="0.3">
      <c r="A80" s="10" t="s">
        <v>11</v>
      </c>
      <c r="B80" s="31"/>
      <c r="C80" s="45"/>
      <c r="D80" s="20"/>
      <c r="E80" s="45"/>
      <c r="F80" s="20"/>
      <c r="G80" s="45"/>
      <c r="H80" s="20"/>
      <c r="I80" s="45"/>
      <c r="J80" s="20"/>
      <c r="K80" s="45"/>
      <c r="L80" s="20"/>
      <c r="M80" s="45"/>
      <c r="N80" s="20"/>
      <c r="O80" s="45"/>
      <c r="P80" s="20"/>
      <c r="Q80" s="42"/>
      <c r="R80" s="22"/>
      <c r="S80" s="42"/>
      <c r="T80" s="22"/>
      <c r="U80" s="42"/>
      <c r="V80" s="22"/>
      <c r="W80" s="42"/>
      <c r="X80" s="22"/>
      <c r="Y80" s="45"/>
      <c r="Z80" s="47"/>
      <c r="AA80" s="47"/>
      <c r="AB80" s="47"/>
    </row>
    <row r="81" spans="1:25" ht="20.100000000000001" customHeight="1" x14ac:dyDescent="0.25">
      <c r="A81" s="11"/>
    </row>
    <row r="82" spans="1:25" ht="24" customHeight="1" x14ac:dyDescent="0.25">
      <c r="A82" s="28" t="s">
        <v>15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:25" ht="24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25">
      <c r="A84" s="16" t="s">
        <v>88</v>
      </c>
    </row>
  </sheetData>
  <mergeCells count="109">
    <mergeCell ref="A3:AB4"/>
    <mergeCell ref="V70:W70"/>
    <mergeCell ref="X70:Y70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  <mergeCell ref="L70:M70"/>
    <mergeCell ref="N70:O70"/>
    <mergeCell ref="P70:Q70"/>
    <mergeCell ref="R70:S70"/>
    <mergeCell ref="T70:U70"/>
    <mergeCell ref="B70:C70"/>
    <mergeCell ref="D70:E70"/>
    <mergeCell ref="F70:G70"/>
    <mergeCell ref="H70:I70"/>
    <mergeCell ref="J70:K70"/>
    <mergeCell ref="P64:Q64"/>
    <mergeCell ref="R64:S64"/>
    <mergeCell ref="T64:U64"/>
    <mergeCell ref="V64:W64"/>
    <mergeCell ref="X64:Y64"/>
    <mergeCell ref="X6:Y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N6:O6"/>
    <mergeCell ref="P6:Q6"/>
    <mergeCell ref="R6:S6"/>
    <mergeCell ref="T6:U6"/>
    <mergeCell ref="V6:W6"/>
    <mergeCell ref="D6:E6"/>
    <mergeCell ref="F6:G6"/>
    <mergeCell ref="H6:I6"/>
    <mergeCell ref="J6:K6"/>
    <mergeCell ref="L6:M6"/>
    <mergeCell ref="G78:G80"/>
    <mergeCell ref="W72:W73"/>
    <mergeCell ref="C72:C73"/>
    <mergeCell ref="C78:C80"/>
    <mergeCell ref="S78:S80"/>
    <mergeCell ref="S72:S73"/>
    <mergeCell ref="U72:U73"/>
    <mergeCell ref="K72:K73"/>
    <mergeCell ref="M72:M73"/>
    <mergeCell ref="K78:K80"/>
    <mergeCell ref="M78:M80"/>
    <mergeCell ref="O78:O80"/>
    <mergeCell ref="O72:O73"/>
    <mergeCell ref="E72:E73"/>
    <mergeCell ref="G72:G73"/>
    <mergeCell ref="E78:E80"/>
    <mergeCell ref="I72:I73"/>
    <mergeCell ref="AA72:AA73"/>
    <mergeCell ref="AB72:AB73"/>
    <mergeCell ref="Y78:Y80"/>
    <mergeCell ref="Z78:Z80"/>
    <mergeCell ref="AA78:AA80"/>
    <mergeCell ref="AB78:AB80"/>
    <mergeCell ref="I78:I80"/>
    <mergeCell ref="U78:U80"/>
    <mergeCell ref="Q72:Q73"/>
    <mergeCell ref="W78:W80"/>
    <mergeCell ref="Y72:Y73"/>
    <mergeCell ref="Z72:Z73"/>
    <mergeCell ref="A36:AB36"/>
    <mergeCell ref="A63:AB63"/>
    <mergeCell ref="A35:C35"/>
    <mergeCell ref="Z64:AB64"/>
    <mergeCell ref="Z37:AB37"/>
    <mergeCell ref="A64:A65"/>
    <mergeCell ref="A37:A38"/>
    <mergeCell ref="B64:C64"/>
    <mergeCell ref="D64:E64"/>
    <mergeCell ref="F64:G64"/>
    <mergeCell ref="H64:I64"/>
    <mergeCell ref="J64:K64"/>
    <mergeCell ref="L64:M64"/>
    <mergeCell ref="N64:O64"/>
    <mergeCell ref="B6:C6"/>
    <mergeCell ref="A82:Y82"/>
    <mergeCell ref="B78:B80"/>
    <mergeCell ref="B72:B73"/>
    <mergeCell ref="A6:A7"/>
    <mergeCell ref="A69:AB69"/>
    <mergeCell ref="A75:AB75"/>
    <mergeCell ref="Z76:AB76"/>
    <mergeCell ref="Z70:AB70"/>
    <mergeCell ref="A76:A77"/>
    <mergeCell ref="A70:A71"/>
    <mergeCell ref="Q78:Q80"/>
    <mergeCell ref="Z6:AB6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5" fitToHeight="0" orientation="portrait" r:id="rId1"/>
  <headerFooter>
    <oddFooter>&amp;RPágina &amp;P/&amp;N</oddFooter>
  </headerFooter>
  <rowBreaks count="2" manualBreakCount="2">
    <brk id="35" max="16383" man="1"/>
    <brk id="7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Luana Suelen de Souza</cp:lastModifiedBy>
  <cp:revision/>
  <cp:lastPrinted>2025-02-13T20:08:33Z</cp:lastPrinted>
  <dcterms:created xsi:type="dcterms:W3CDTF">2020-12-14T19:05:34Z</dcterms:created>
  <dcterms:modified xsi:type="dcterms:W3CDTF">2025-02-13T20:09:04Z</dcterms:modified>
  <cp:category/>
  <cp:contentStatus/>
</cp:coreProperties>
</file>