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pdmflsrv03\SPDMFLSRV03\Compartilhada_ADM\HOSPITAIS\5-HMJCF\21. Site\Conteudo Acesso à Informação\1. Atividades e Resultados - Planilha de Produção\Relatório de Atividades Hospitalar\2025\"/>
    </mc:Choice>
  </mc:AlternateContent>
  <xr:revisionPtr revIDLastSave="0" documentId="13_ncr:1_{5F90DE20-C1EA-477C-B7F4-098B95708C2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tividades e Resultados" sheetId="2" r:id="rId1"/>
  </sheets>
  <definedNames>
    <definedName name="_xlnm.Print_Area" localSheetId="0">'Atividades e Resultados'!$A$1:$AB$84</definedName>
    <definedName name="_xlnm.Print_Titles" localSheetId="0">'Atividades e Resultados'!$1:$4</definedName>
  </definedName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7" i="2" l="1"/>
  <c r="D61" i="2"/>
  <c r="Z8" i="2"/>
  <c r="D34" i="2"/>
  <c r="Z66" i="2"/>
  <c r="Z39" i="2"/>
  <c r="G34" i="2"/>
  <c r="AA66" i="2"/>
  <c r="Z53" i="2"/>
  <c r="Z54" i="2"/>
  <c r="Z56" i="2"/>
  <c r="K61" i="2" l="1"/>
  <c r="K34" i="2"/>
  <c r="AA53" i="2" l="1"/>
  <c r="Z13" i="2"/>
  <c r="AA9" i="2"/>
  <c r="AA8" i="2"/>
  <c r="AA39" i="2"/>
  <c r="AA54" i="2" l="1"/>
  <c r="Z55" i="2"/>
  <c r="C34" i="2" l="1"/>
  <c r="B34" i="2"/>
  <c r="Z40" i="2" l="1"/>
  <c r="Z41" i="2"/>
  <c r="Z42" i="2"/>
  <c r="Z43" i="2"/>
  <c r="Z44" i="2"/>
  <c r="Z45" i="2"/>
  <c r="Z46" i="2"/>
  <c r="Z47" i="2"/>
  <c r="Z48" i="2"/>
  <c r="Z49" i="2"/>
  <c r="Z50" i="2"/>
  <c r="Z51" i="2"/>
  <c r="Z52" i="2"/>
  <c r="Z57" i="2"/>
  <c r="Z58" i="2"/>
  <c r="Z59" i="2"/>
  <c r="Z60" i="2"/>
  <c r="Q61" i="2"/>
  <c r="Z9" i="2"/>
  <c r="Z10" i="2"/>
  <c r="Z11" i="2"/>
  <c r="Z12" i="2"/>
  <c r="Z14" i="2"/>
  <c r="Z15" i="2"/>
  <c r="Z16" i="2"/>
  <c r="Z17" i="2"/>
  <c r="Z18" i="2"/>
  <c r="Z19" i="2"/>
  <c r="Z20" i="2"/>
  <c r="Z21" i="2"/>
  <c r="Z22" i="2"/>
  <c r="Z23" i="2"/>
  <c r="Z24" i="2"/>
  <c r="Z25" i="2"/>
  <c r="Z26" i="2"/>
  <c r="Z27" i="2"/>
  <c r="Z28" i="2"/>
  <c r="Z29" i="2"/>
  <c r="Z30" i="2"/>
  <c r="Z31" i="2"/>
  <c r="Z32" i="2"/>
  <c r="Z33" i="2"/>
  <c r="Q34" i="2"/>
  <c r="AA67" i="2" l="1"/>
  <c r="AA40" i="2"/>
  <c r="AB39" i="2" l="1"/>
  <c r="I61" i="2"/>
  <c r="I34" i="2"/>
  <c r="E61" i="2" l="1"/>
  <c r="G61" i="2"/>
  <c r="M61" i="2"/>
  <c r="O61" i="2"/>
  <c r="S61" i="2"/>
  <c r="U61" i="2"/>
  <c r="W61" i="2"/>
  <c r="Y61" i="2"/>
  <c r="M34" i="2"/>
  <c r="O34" i="2"/>
  <c r="S34" i="2"/>
  <c r="U34" i="2"/>
  <c r="W34" i="2"/>
  <c r="Y34" i="2"/>
  <c r="E34" i="2"/>
  <c r="AA41" i="2"/>
  <c r="AA42" i="2"/>
  <c r="AB42" i="2" s="1"/>
  <c r="AA43" i="2"/>
  <c r="AA44" i="2"/>
  <c r="AA45" i="2"/>
  <c r="AA46" i="2"/>
  <c r="AB46" i="2" s="1"/>
  <c r="AA47" i="2"/>
  <c r="AA48" i="2"/>
  <c r="AA49" i="2"/>
  <c r="AA50" i="2"/>
  <c r="AB50" i="2" s="1"/>
  <c r="AA51" i="2"/>
  <c r="AA52" i="2"/>
  <c r="AB54" i="2"/>
  <c r="AA55" i="2"/>
  <c r="AB55" i="2" s="1"/>
  <c r="AA56" i="2"/>
  <c r="AB56" i="2" s="1"/>
  <c r="AA57" i="2"/>
  <c r="AB57" i="2" s="1"/>
  <c r="AA58" i="2"/>
  <c r="AB58" i="2" s="1"/>
  <c r="AA59" i="2"/>
  <c r="AA60" i="2"/>
  <c r="AA10" i="2"/>
  <c r="AA11" i="2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B47" i="2" l="1"/>
  <c r="AB66" i="2"/>
  <c r="AB53" i="2"/>
  <c r="AB49" i="2"/>
  <c r="AB45" i="2"/>
  <c r="AB41" i="2"/>
  <c r="AB59" i="2"/>
  <c r="AB51" i="2"/>
  <c r="AB43" i="2"/>
  <c r="AB60" i="2"/>
  <c r="AB52" i="2"/>
  <c r="AB48" i="2"/>
  <c r="AB44" i="2"/>
  <c r="AB40" i="2"/>
  <c r="AB31" i="2"/>
  <c r="AB27" i="2"/>
  <c r="AB23" i="2"/>
  <c r="AB19" i="2"/>
  <c r="AB15" i="2"/>
  <c r="AB11" i="2"/>
  <c r="AB8" i="2"/>
  <c r="AB29" i="2"/>
  <c r="AB21" i="2"/>
  <c r="AB9" i="2"/>
  <c r="AB33" i="2"/>
  <c r="AB25" i="2"/>
  <c r="AB17" i="2"/>
  <c r="AB13" i="2"/>
  <c r="AB30" i="2"/>
  <c r="AB26" i="2"/>
  <c r="AB22" i="2"/>
  <c r="AB18" i="2"/>
  <c r="AB14" i="2"/>
  <c r="AB10" i="2"/>
  <c r="AB32" i="2"/>
  <c r="AB28" i="2"/>
  <c r="AB24" i="2"/>
  <c r="AB20" i="2"/>
  <c r="AB16" i="2"/>
  <c r="AB12" i="2"/>
  <c r="B67" i="2" l="1"/>
  <c r="Z67" i="2" s="1"/>
  <c r="C61" i="2"/>
  <c r="AA61" i="2" s="1"/>
  <c r="B61" i="2"/>
  <c r="Z61" i="2" s="1"/>
  <c r="Z34" i="2"/>
  <c r="AB67" i="2" l="1"/>
  <c r="AA34" i="2"/>
  <c r="AB34" i="2" s="1"/>
  <c r="AB61" i="2"/>
</calcChain>
</file>

<file path=xl/sharedStrings.xml><?xml version="1.0" encoding="utf-8"?>
<sst xmlns="http://schemas.openxmlformats.org/spreadsheetml/2006/main" count="265" uniqueCount="89">
  <si>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</si>
  <si>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</si>
  <si>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</si>
  <si>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</si>
  <si>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</si>
  <si>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</si>
  <si>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</si>
  <si>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</si>
  <si>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</si>
  <si>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</si>
  <si>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</si>
  <si>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Total</t>
  </si>
  <si>
    <t>Real.</t>
  </si>
  <si>
    <t>Cont.</t>
  </si>
  <si>
    <t>%</t>
  </si>
  <si>
    <t>Fonte: Serviço de Arquivo Médico e Estatística (SAME) - Hospital Municipal Dr. José de Carvalho Florence</t>
  </si>
  <si>
    <t>Disponibilizado</t>
  </si>
  <si>
    <t>ANEXO AMBULATORIAL - CONSULTAS</t>
  </si>
  <si>
    <t>GASTROCLÍNICA</t>
  </si>
  <si>
    <t>MASTOLOGIA</t>
  </si>
  <si>
    <t>NEUROLOGIA</t>
  </si>
  <si>
    <t>NEUROLOGIA INFANTIL</t>
  </si>
  <si>
    <t>ORTOPEDIA CONSULTAS ESPECIALIZADAS</t>
  </si>
  <si>
    <t>VASCULAR CONSULTA ESPECIALIZADAS</t>
  </si>
  <si>
    <t>ENDOCRINO ADULTO</t>
  </si>
  <si>
    <t>ENDOCRINO INFANTIL</t>
  </si>
  <si>
    <t>PROCTOLOGIA</t>
  </si>
  <si>
    <t>TOXINA BOTULÍNICA</t>
  </si>
  <si>
    <t>ODONTO ESPECIAL</t>
  </si>
  <si>
    <t>AVALIAÇÃO GINECOLÓGICA - DIU</t>
  </si>
  <si>
    <t>BUCO-MAXILO FACIAL</t>
  </si>
  <si>
    <t>CABEÇA E PESCOÇO</t>
  </si>
  <si>
    <t>CIRURGIA GERAL</t>
  </si>
  <si>
    <t>GINECOLOGIA</t>
  </si>
  <si>
    <t>NEUROCIRURGIA</t>
  </si>
  <si>
    <t>ORTOPEDIA AVALIAÇÃO CIRÚRGICA</t>
  </si>
  <si>
    <t>OTORRINOLARINGOLOGIA</t>
  </si>
  <si>
    <t>PEDIATRIA</t>
  </si>
  <si>
    <t>PLÁSTICA GERAL</t>
  </si>
  <si>
    <t>PLÁSTICA DE MAMA</t>
  </si>
  <si>
    <t>TORÁCICA</t>
  </si>
  <si>
    <t>UROLOGIA</t>
  </si>
  <si>
    <t>VASCULAR AVALIAÇÃO CIRÚRGICA</t>
  </si>
  <si>
    <t>VASECTOMIA</t>
  </si>
  <si>
    <t>Meta: Vaga Disponibilizada</t>
  </si>
  <si>
    <t>ANEXO AMBULATORIAL - EXAMES COMPLEMENTARES</t>
  </si>
  <si>
    <t>PUNÇÃO ASPIRATIVA DE MAMA POR AGULHA GROSSA</t>
  </si>
  <si>
    <t>PUNÇÃO ASPIRATIVA DE MAMA POR AGULHA FINA</t>
  </si>
  <si>
    <t>MAMOGRAFIA</t>
  </si>
  <si>
    <t>PROCEDIMENTO COM FINALIDADE DIAGNÓSTICA POR ULTRASSONOGRAFIA</t>
  </si>
  <si>
    <t>PROCEDIMENTO COM FINALIDADE DIAGNÓSTICA POR TOMOGRAFIA</t>
  </si>
  <si>
    <t>ESOFAGOGASTRODUODENOSCOPIA DIAGNÓSTICA</t>
  </si>
  <si>
    <t>ESOFAGOGASTRODUODENOSCOPIA TERAPÊUTICA</t>
  </si>
  <si>
    <t>COLONOSCOPIA</t>
  </si>
  <si>
    <t>COLPOSCOPIA</t>
  </si>
  <si>
    <t>ECOCARDIOGRAFIA TRANSTORÁCICA (ADULTO)</t>
  </si>
  <si>
    <t>ECOCARDIOGRAFIA TRANSTORÁCICA (INFANTIL)</t>
  </si>
  <si>
    <t>ECOCARDIOGRAFIA FETAL</t>
  </si>
  <si>
    <t>POTENCIAL EVOCADO AUDITIVO - BERA</t>
  </si>
  <si>
    <t>ELETROENCEFALOGRAMA</t>
  </si>
  <si>
    <t>MONITORAMENTO PELO SISTEMA HOLTER 24 HRS (3 CANAIS)</t>
  </si>
  <si>
    <t>TESTE ERGOMÉTRICO / ESFORÇO</t>
  </si>
  <si>
    <t>BRONCOSCOPIA (BRONCOFIBROSCOPIA)</t>
  </si>
  <si>
    <t>ELETRONEUROMIOGRAFIA</t>
  </si>
  <si>
    <t>MANOMETRIA</t>
  </si>
  <si>
    <t>LARINGOSCOPIA</t>
  </si>
  <si>
    <t>LARINGOSCOPIA COM BIÓPSIA</t>
  </si>
  <si>
    <t>CISTOSCOPIA</t>
  </si>
  <si>
    <t>ANEXO HOSPITALAR - CIRURGIAS</t>
  </si>
  <si>
    <t>Tratamento Cirúrgico Eletivo</t>
  </si>
  <si>
    <t>Alta Referenciada para UBS</t>
  </si>
  <si>
    <t>AIH</t>
  </si>
  <si>
    <t>APAC</t>
  </si>
  <si>
    <t>ANEXO HOSPITALAR - QUALIDADE DE ALTA HOSPITALAR</t>
  </si>
  <si>
    <t>ANEXO HOSPITALAR - PERCENTUAL DE REGISTRO HOSPITALAR</t>
  </si>
  <si>
    <t>HOSPITAL MUNICIPAL DR. JOSÉ DE CARVALHO FLORENCE - 2025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</si>
  <si>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</si>
  <si>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</si>
  <si>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</si>
  <si>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</si>
  <si>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</si>
  <si>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</si>
  <si>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</si>
  <si>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</si>
  <si>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</si>
  <si>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</si>
  <si>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</si>
  <si>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</si>
  <si>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Atualizado em: 13/03/2025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</si>
</sst>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\-??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696969"/>
      <name val="Verdana"/>
      <family val="2"/>
    </font>
    <font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/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/>
      <top style="medium">
        <color rgb="FFCFCFCF"/>
      </top>
      <bottom style="medium">
        <color rgb="FFCFCFCF"/>
      </bottom>
      <diagonal/>
    </border>
    <border>
      <left/>
      <right/>
      <top/>
      <bottom style="medium">
        <color rgb="FFCFCFCF"/>
      </bottom>
      <diagonal/>
    </border>
    <border>
      <left/>
      <right/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/>
      <diagonal/>
    </border>
  </borders>
  <cellStyleXfs count="4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0" fontId="22" fillId="0" borderId="0"/>
    <xf numFmtId="164" fontId="22" fillId="0" borderId="0" applyBorder="0" applyProtection="0"/>
    <xf numFmtId="9" fontId="22" fillId="0" borderId="0" applyBorder="0" applyProtection="0"/>
    <xf numFmtId="9" fontId="22" fillId="0" borderId="0" applyBorder="0" applyProtection="0"/>
  </cellStyleXfs>
  <cellXfs count="54">
    <xf numFmtId="0" fontId="0" fillId="0" borderId="0" xfId="0"/>
    <xf numFmtId="0" fontId="0" fillId="0" borderId="11" xfId="0" applyBorder="1" applyAlignment="1">
      <alignment horizontal="center" wrapText="1"/>
    </xf>
    <xf numFmtId="3" fontId="0" fillId="0" borderId="11" xfId="0" applyNumberFormat="1" applyBorder="1" applyAlignment="1">
      <alignment horizontal="center" wrapText="1"/>
    </xf>
    <xf numFmtId="3" fontId="16" fillId="0" borderId="11" xfId="0" applyNumberFormat="1" applyFont="1" applyBorder="1" applyAlignment="1">
      <alignment horizontal="center" wrapText="1"/>
    </xf>
    <xf numFmtId="0" fontId="16" fillId="0" borderId="1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16" fillId="0" borderId="1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8" fillId="0" borderId="10" xfId="0" applyFont="1" applyBorder="1" applyAlignment="1">
      <alignment horizontal="left"/>
    </xf>
    <xf numFmtId="0" fontId="0" fillId="0" borderId="11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20" fillId="0" borderId="11" xfId="0" applyFont="1" applyBorder="1" applyAlignment="1">
      <alignment horizontal="center" wrapText="1"/>
    </xf>
    <xf numFmtId="0" fontId="0" fillId="0" borderId="13" xfId="0" applyBorder="1" applyAlignment="1">
      <alignment horizontal="left" wrapText="1"/>
    </xf>
    <xf numFmtId="2" fontId="16" fillId="0" borderId="11" xfId="0" applyNumberFormat="1" applyFont="1" applyBorder="1" applyAlignment="1">
      <alignment horizontal="center" wrapText="1"/>
    </xf>
    <xf numFmtId="0" fontId="16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wrapText="1"/>
    </xf>
    <xf numFmtId="0" fontId="20" fillId="0" borderId="12" xfId="0" applyFont="1" applyBorder="1" applyAlignment="1">
      <alignment horizontal="center" vertical="center" wrapText="1"/>
    </xf>
    <xf numFmtId="10" fontId="0" fillId="0" borderId="12" xfId="0" applyNumberFormat="1" applyBorder="1" applyAlignment="1">
      <alignment horizontal="center" vertical="center" wrapText="1"/>
    </xf>
    <xf numFmtId="10" fontId="0" fillId="0" borderId="19" xfId="0" applyNumberFormat="1" applyBorder="1" applyAlignment="1">
      <alignment horizontal="center" vertical="center" wrapText="1"/>
    </xf>
    <xf numFmtId="10" fontId="0" fillId="0" borderId="13" xfId="0" applyNumberFormat="1" applyBorder="1" applyAlignment="1">
      <alignment horizontal="center" vertical="center" wrapText="1"/>
    </xf>
    <xf numFmtId="10" fontId="0" fillId="0" borderId="12" xfId="42" applyNumberFormat="1" applyFont="1" applyBorder="1" applyAlignment="1">
      <alignment horizontal="center" vertical="center" wrapText="1"/>
    </xf>
    <xf numFmtId="10" fontId="0" fillId="0" borderId="13" xfId="42" applyNumberFormat="1" applyFont="1" applyBorder="1" applyAlignment="1">
      <alignment horizontal="center" vertical="center" wrapText="1"/>
    </xf>
    <xf numFmtId="10" fontId="0" fillId="0" borderId="19" xfId="42" applyNumberFormat="1" applyFont="1" applyBorder="1" applyAlignment="1">
      <alignment horizontal="center" vertical="center" wrapText="1"/>
    </xf>
    <xf numFmtId="10" fontId="0" fillId="33" borderId="12" xfId="0" applyNumberFormat="1" applyFill="1" applyBorder="1" applyAlignment="1">
      <alignment horizontal="center" vertical="center" wrapText="1"/>
    </xf>
    <xf numFmtId="10" fontId="0" fillId="33" borderId="13" xfId="0" applyNumberForma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top" wrapText="1"/>
    </xf>
    <xf numFmtId="0" fontId="24" fillId="0" borderId="0" xfId="0" applyFont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10" fontId="0" fillId="0" borderId="12" xfId="0" applyNumberFormat="1" applyBorder="1" applyAlignment="1">
      <alignment horizontal="center" vertical="center" wrapText="1"/>
    </xf>
    <xf numFmtId="10" fontId="0" fillId="0" borderId="19" xfId="0" applyNumberFormat="1" applyBorder="1" applyAlignment="1">
      <alignment horizontal="center" vertical="center" wrapText="1"/>
    </xf>
    <xf numFmtId="10" fontId="0" fillId="0" borderId="13" xfId="0" applyNumberFormat="1" applyBorder="1" applyAlignment="1">
      <alignment horizontal="center" vertical="center" wrapText="1"/>
    </xf>
    <xf numFmtId="10" fontId="0" fillId="0" borderId="12" xfId="42" applyNumberFormat="1" applyFont="1" applyBorder="1" applyAlignment="1">
      <alignment horizontal="center" vertical="center" wrapText="1"/>
    </xf>
    <xf numFmtId="10" fontId="0" fillId="0" borderId="13" xfId="42" applyNumberFormat="1" applyFont="1" applyBorder="1" applyAlignment="1">
      <alignment horizontal="center" vertical="center" wrapText="1"/>
    </xf>
    <xf numFmtId="10" fontId="0" fillId="0" borderId="19" xfId="42" applyNumberFormat="1" applyFont="1" applyBorder="1" applyAlignment="1">
      <alignment horizontal="center" vertical="center" wrapText="1"/>
    </xf>
    <xf numFmtId="10" fontId="0" fillId="33" borderId="12" xfId="0" applyNumberFormat="1" applyFill="1" applyBorder="1" applyAlignment="1">
      <alignment horizontal="center" vertical="center" wrapText="1"/>
    </xf>
    <xf numFmtId="10" fontId="0" fillId="33" borderId="13" xfId="0" applyNumberFormat="1" applyFill="1" applyBorder="1" applyAlignment="1">
      <alignment horizontal="center" vertical="center" wrapText="1"/>
    </xf>
    <xf numFmtId="0" fontId="16" fillId="0" borderId="12" xfId="0" applyFont="1" applyBorder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6" fillId="0" borderId="19" xfId="0" applyFont="1" applyBorder="1" applyAlignment="1">
      <alignment horizontal="center" wrapText="1"/>
    </xf>
    <xf numFmtId="0" fontId="18" fillId="0" borderId="17" xfId="0" applyFont="1" applyBorder="1" applyAlignment="1">
      <alignment wrapText="1"/>
    </xf>
    <xf numFmtId="0" fontId="21" fillId="0" borderId="18" xfId="0" applyFont="1" applyBorder="1" applyAlignment="1">
      <alignment horizontal="left" vertical="top" wrapText="1"/>
    </xf>
    <xf numFmtId="0" fontId="16" fillId="0" borderId="16" xfId="0" applyFont="1" applyBorder="1" applyAlignment="1">
      <alignment horizontal="center" vertical="center" wrapText="1"/>
    </xf>
    <xf numFmtId="0" fontId="0" fillId="0" borderId="12" xfId="0" applyBorder="1" applyAlignment="1">
      <alignment horizontal="left" wrapText="1"/>
    </xf>
    <xf numFmtId="0" fontId="0" fillId="0" borderId="13" xfId="0" applyBorder="1" applyAlignment="1">
      <alignment horizontal="left" wrapText="1"/>
    </xf>
    <xf numFmtId="0" fontId="16" fillId="0" borderId="0" xfId="0" applyFont="1" applyAlignment="1">
      <alignment horizontal="left" vertical="center" wrapText="1"/>
    </xf>
    <xf numFmtId="9" fontId="0" fillId="0" borderId="12" xfId="0" applyNumberFormat="1" applyBorder="1" applyAlignment="1">
      <alignment horizontal="center" vertical="center" wrapText="1"/>
    </xf>
    <xf numFmtId="9" fontId="0" fillId="0" borderId="19" xfId="0" applyNumberFormat="1" applyBorder="1" applyAlignment="1">
      <alignment horizontal="center" vertical="center" wrapText="1"/>
    </xf>
    <xf numFmtId="9" fontId="0" fillId="0" borderId="13" xfId="0" applyNumberFormat="1" applyBorder="1" applyAlignment="1">
      <alignment horizontal="center" vertical="center" wrapText="1"/>
    </xf>
    <xf numFmtId="9" fontId="0" fillId="0" borderId="12" xfId="42" applyFont="1" applyBorder="1" applyAlignment="1">
      <alignment horizontal="center" vertical="center" wrapText="1"/>
    </xf>
    <xf numFmtId="9" fontId="0" fillId="0" borderId="13" xfId="42" applyFont="1" applyBorder="1" applyAlignment="1">
      <alignment horizontal="center" vertical="center" wrapText="1"/>
    </xf>
  </cellXfs>
  <cellStyles count="47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3" xr:uid="{D84B5179-765C-48EE-8223-C91DB40A54B0}"/>
    <cellStyle name="Nota" xfId="15" builtinId="10" customBuiltin="1"/>
    <cellStyle name="Porcentagem" xfId="42" builtinId="5"/>
    <cellStyle name="Porcentagem 2" xfId="46" xr:uid="{AC8108D3-0B80-49FA-B3C3-6109BA5B117F}"/>
    <cellStyle name="Porcentagem 3" xfId="45" xr:uid="{8934C3D4-10F8-424C-A2C2-F0AF8993ACC6}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 2" xfId="44" xr:uid="{87ABE631-96BB-40D2-9FD7-2F38C642B5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47625</xdr:colOff>
      <xdr:row>1</xdr:row>
      <xdr:rowOff>52916</xdr:rowOff>
    </xdr:from>
    <xdr:to>
      <xdr:col>27</xdr:col>
      <xdr:colOff>689105</xdr:colOff>
      <xdr:row>4</xdr:row>
      <xdr:rowOff>42981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861DCE35-03EC-4CAB-8424-02A62BB275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0" y="243416"/>
          <a:ext cx="641480" cy="609190"/>
        </a:xfrm>
        <a:prstGeom prst="rect">
          <a:avLst/>
        </a:prstGeom>
      </xdr:spPr>
    </xdr:pic>
    <xdr:clientData/>
  </xdr:twoCellAnchor>
  <xdr:twoCellAnchor editAs="oneCell">
    <xdr:from>
      <xdr:col>0</xdr:col>
      <xdr:colOff>152399</xdr:colOff>
      <xdr:row>1</xdr:row>
      <xdr:rowOff>63501</xdr:rowOff>
    </xdr:from>
    <xdr:to>
      <xdr:col>0</xdr:col>
      <xdr:colOff>765012</xdr:colOff>
      <xdr:row>4</xdr:row>
      <xdr:rowOff>17710</xdr:rowOff>
    </xdr:to>
    <xdr:pic>
      <xdr:nvPicPr>
        <xdr:cNvPr id="2" name="Imagem 1" descr="Brasão - Prefeitura de São José dos Campos">
          <a:extLst>
            <a:ext uri="{FF2B5EF4-FFF2-40B4-BE49-F238E27FC236}">
              <a16:creationId xmlns:a16="http://schemas.microsoft.com/office/drawing/2014/main" id="{83C13B0E-FDA0-475C-A4C3-74A11688CAE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79392"/>
        <a:stretch/>
      </xdr:blipFill>
      <xdr:spPr bwMode="auto">
        <a:xfrm>
          <a:off x="152399" y="254001"/>
          <a:ext cx="612613" cy="573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AB84"/>
  <sheetViews>
    <sheetView showGridLines="0" tabSelected="1" zoomScale="90" zoomScaleNormal="90" zoomScaleSheetLayoutView="100" workbookViewId="0">
      <selection activeCell="A3" sqref="A3:AB4"/>
    </sheetView>
  </sheetViews>
  <sheetFormatPr defaultRowHeight="15" x14ac:dyDescent="0.25"/>
  <cols>
    <col min="1" max="1" width="38.85546875" style="8" customWidth="1"/>
    <col min="2" max="2" width="12.7109375" style="5" customWidth="1"/>
    <col min="3" max="4" width="12.28515625" style="5" customWidth="1"/>
    <col min="5" max="5" width="13" style="5" customWidth="1"/>
    <col min="6" max="6" width="13" style="5" hidden="1" customWidth="1"/>
    <col min="7" max="8" width="12.5703125" style="5" hidden="1" customWidth="1"/>
    <col min="9" max="10" width="14.42578125" style="5" hidden="1" customWidth="1"/>
    <col min="11" max="12" width="13.85546875" style="5" hidden="1" customWidth="1"/>
    <col min="13" max="14" width="12.28515625" style="5" hidden="1" customWidth="1"/>
    <col min="15" max="16" width="12.42578125" style="5" hidden="1" customWidth="1"/>
    <col min="17" max="18" width="12.5703125" style="5" hidden="1" customWidth="1"/>
    <col min="19" max="22" width="13.42578125" style="5" hidden="1" customWidth="1"/>
    <col min="23" max="24" width="12.140625" style="5" hidden="1" customWidth="1"/>
    <col min="25" max="25" width="13.5703125" style="5" hidden="1" customWidth="1"/>
    <col min="26" max="26" width="11.5703125" style="5" customWidth="1"/>
    <col min="27" max="27" width="13" style="5" customWidth="1"/>
    <col min="28" max="28" width="11.5703125" style="5" customWidth="1"/>
  </cols>
  <sheetData>
    <row r="3" spans="1:28" ht="12" customHeight="1" x14ac:dyDescent="0.25">
      <c r="A3" s="27" t="s">
        <v>75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</row>
    <row r="4" spans="1:28" ht="21.75" customHeight="1" thickBot="1" x14ac:dyDescent="0.3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</row>
    <row r="5" spans="1:28" ht="20.100000000000001" customHeight="1" thickBot="1" x14ac:dyDescent="0.3">
      <c r="A5" s="9" t="s">
        <v>17</v>
      </c>
    </row>
    <row r="6" spans="1:28" ht="20.100000000000001" customHeight="1" thickBot="1" x14ac:dyDescent="0.3">
      <c r="A6" s="46"/>
      <c r="B6" s="28" t="s">
        <v>76</v>
      </c>
      <c r="C6" s="29"/>
      <c r="D6" s="30" t="s">
        <v>0</v>
      </c>
      <c r="E6" s="31"/>
      <c r="F6" s="30" t="s">
        <v>1</v>
      </c>
      <c r="G6" s="31"/>
      <c r="H6" s="30" t="s">
        <v>2</v>
      </c>
      <c r="I6" s="31"/>
      <c r="J6" s="30" t="s">
        <v>3</v>
      </c>
      <c r="K6" s="31"/>
      <c r="L6" s="30" t="s">
        <v>4</v>
      </c>
      <c r="M6" s="31"/>
      <c r="N6" s="30" t="s">
        <v>5</v>
      </c>
      <c r="O6" s="31"/>
      <c r="P6" s="30" t="s">
        <v>6</v>
      </c>
      <c r="Q6" s="31"/>
      <c r="R6" s="30" t="s">
        <v>7</v>
      </c>
      <c r="S6" s="31"/>
      <c r="T6" s="30" t="s">
        <v>8</v>
      </c>
      <c r="U6" s="31"/>
      <c r="V6" s="30" t="s">
        <v>9</v>
      </c>
      <c r="W6" s="31"/>
      <c r="X6" s="30" t="s">
        <v>10</v>
      </c>
      <c r="Y6" s="31"/>
      <c r="Z6" s="30" t="s">
        <v>11</v>
      </c>
      <c r="AA6" s="45"/>
      <c r="AB6" s="31"/>
    </row>
    <row r="7" spans="1:28" ht="27.75" customHeight="1" thickBot="1" x14ac:dyDescent="0.3">
      <c r="A7" s="47"/>
      <c r="B7" s="17" t="s">
        <v>44</v>
      </c>
      <c r="C7" s="7" t="s">
        <v>16</v>
      </c>
      <c r="D7" s="17" t="s">
        <v>44</v>
      </c>
      <c r="E7" s="7" t="s">
        <v>16</v>
      </c>
      <c r="F7" s="17" t="s">
        <v>44</v>
      </c>
      <c r="G7" s="7" t="s">
        <v>16</v>
      </c>
      <c r="H7" s="17" t="s">
        <v>44</v>
      </c>
      <c r="I7" s="7" t="s">
        <v>16</v>
      </c>
      <c r="J7" s="17" t="s">
        <v>44</v>
      </c>
      <c r="K7" s="7" t="s">
        <v>16</v>
      </c>
      <c r="L7" s="17" t="s">
        <v>44</v>
      </c>
      <c r="M7" s="7" t="s">
        <v>16</v>
      </c>
      <c r="N7" s="17" t="s">
        <v>44</v>
      </c>
      <c r="O7" s="7" t="s">
        <v>16</v>
      </c>
      <c r="P7" s="17" t="s">
        <v>44</v>
      </c>
      <c r="Q7" s="7" t="s">
        <v>16</v>
      </c>
      <c r="R7" s="17" t="s">
        <v>44</v>
      </c>
      <c r="S7" s="7" t="s">
        <v>16</v>
      </c>
      <c r="T7" s="17" t="s">
        <v>44</v>
      </c>
      <c r="U7" s="7" t="s">
        <v>16</v>
      </c>
      <c r="V7" s="17" t="s">
        <v>44</v>
      </c>
      <c r="W7" s="7" t="s">
        <v>16</v>
      </c>
      <c r="X7" s="17" t="s">
        <v>44</v>
      </c>
      <c r="Y7" s="7" t="s">
        <v>16</v>
      </c>
      <c r="Z7" s="7" t="s">
        <v>13</v>
      </c>
      <c r="AA7" s="7" t="s">
        <v>16</v>
      </c>
      <c r="AB7" s="6" t="s">
        <v>14</v>
      </c>
    </row>
    <row r="8" spans="1:28" ht="20.100000000000001" customHeight="1" thickBot="1" x14ac:dyDescent="0.3">
      <c r="A8" s="10" t="s">
        <v>18</v>
      </c>
      <c r="B8" s="1">
        <v>10</v>
      </c>
      <c r="C8" s="1">
        <v>10</v>
      </c>
      <c r="D8" s="1">
        <v>10</v>
      </c>
      <c r="E8" s="1">
        <v>10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3">
        <f>B8*8</f>
        <v>80</v>
      </c>
      <c r="AA8" s="3">
        <f>SUM(C8:Y8)</f>
        <v>30</v>
      </c>
      <c r="AB8" s="14">
        <f>(Z8/AA8)*100</f>
        <v>266.66666666666663</v>
      </c>
    </row>
    <row r="9" spans="1:28" ht="20.100000000000001" customHeight="1" thickBot="1" x14ac:dyDescent="0.3">
      <c r="A9" s="10" t="s">
        <v>19</v>
      </c>
      <c r="B9" s="1">
        <v>105</v>
      </c>
      <c r="C9" s="1">
        <v>85</v>
      </c>
      <c r="D9" s="1">
        <v>105</v>
      </c>
      <c r="E9" s="1">
        <v>142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3">
        <f t="shared" ref="Z9:Z34" si="0">B9*8</f>
        <v>840</v>
      </c>
      <c r="AA9" s="3">
        <f>SUM(C9:Y9)</f>
        <v>332</v>
      </c>
      <c r="AB9" s="14">
        <f t="shared" ref="AB9:AB34" si="1">(Z9/AA9)*100</f>
        <v>253.01204819277109</v>
      </c>
    </row>
    <row r="10" spans="1:28" ht="20.100000000000001" customHeight="1" thickBot="1" x14ac:dyDescent="0.3">
      <c r="A10" s="10" t="s">
        <v>20</v>
      </c>
      <c r="B10" s="1">
        <v>75</v>
      </c>
      <c r="C10" s="1">
        <v>100</v>
      </c>
      <c r="D10" s="1">
        <v>75</v>
      </c>
      <c r="E10" s="1">
        <v>70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3">
        <f t="shared" si="0"/>
        <v>600</v>
      </c>
      <c r="AA10" s="3">
        <f t="shared" ref="AA10:AA34" si="2">SUM(C10:Y10)</f>
        <v>245</v>
      </c>
      <c r="AB10" s="14">
        <f t="shared" si="1"/>
        <v>244.89795918367346</v>
      </c>
    </row>
    <row r="11" spans="1:28" ht="20.100000000000001" customHeight="1" thickBot="1" x14ac:dyDescent="0.3">
      <c r="A11" s="10" t="s">
        <v>21</v>
      </c>
      <c r="B11" s="1">
        <v>15</v>
      </c>
      <c r="C11" s="1">
        <v>15</v>
      </c>
      <c r="D11" s="1">
        <v>15</v>
      </c>
      <c r="E11" s="1">
        <v>15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3">
        <f t="shared" si="0"/>
        <v>120</v>
      </c>
      <c r="AA11" s="3">
        <f t="shared" si="2"/>
        <v>45</v>
      </c>
      <c r="AB11" s="14">
        <f t="shared" si="1"/>
        <v>266.66666666666663</v>
      </c>
    </row>
    <row r="12" spans="1:28" ht="20.100000000000001" customHeight="1" thickBot="1" x14ac:dyDescent="0.3">
      <c r="A12" s="10" t="s">
        <v>22</v>
      </c>
      <c r="B12" s="1">
        <v>50</v>
      </c>
      <c r="C12" s="1">
        <v>129</v>
      </c>
      <c r="D12" s="1">
        <v>50</v>
      </c>
      <c r="E12" s="1">
        <v>125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3">
        <f t="shared" si="0"/>
        <v>400</v>
      </c>
      <c r="AA12" s="3">
        <f t="shared" si="2"/>
        <v>304</v>
      </c>
      <c r="AB12" s="14">
        <f t="shared" si="1"/>
        <v>131.57894736842107</v>
      </c>
    </row>
    <row r="13" spans="1:28" ht="20.100000000000001" customHeight="1" thickBot="1" x14ac:dyDescent="0.3">
      <c r="A13" s="10" t="s">
        <v>23</v>
      </c>
      <c r="B13" s="1">
        <v>40</v>
      </c>
      <c r="C13" s="1">
        <v>52</v>
      </c>
      <c r="D13" s="1">
        <v>40</v>
      </c>
      <c r="E13" s="1">
        <v>40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3">
        <f t="shared" si="0"/>
        <v>320</v>
      </c>
      <c r="AA13" s="3">
        <f t="shared" si="2"/>
        <v>132</v>
      </c>
      <c r="AB13" s="14">
        <f t="shared" si="1"/>
        <v>242.42424242424244</v>
      </c>
    </row>
    <row r="14" spans="1:28" ht="20.100000000000001" customHeight="1" thickBot="1" x14ac:dyDescent="0.3">
      <c r="A14" s="10" t="s">
        <v>24</v>
      </c>
      <c r="B14" s="1">
        <v>50</v>
      </c>
      <c r="C14" s="1">
        <v>51</v>
      </c>
      <c r="D14" s="1">
        <v>50</v>
      </c>
      <c r="E14" s="1">
        <v>45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3">
        <f t="shared" si="0"/>
        <v>400</v>
      </c>
      <c r="AA14" s="3">
        <f t="shared" si="2"/>
        <v>146</v>
      </c>
      <c r="AB14" s="14">
        <f t="shared" si="1"/>
        <v>273.97260273972603</v>
      </c>
    </row>
    <row r="15" spans="1:28" ht="20.100000000000001" customHeight="1" thickBot="1" x14ac:dyDescent="0.3">
      <c r="A15" s="10" t="s">
        <v>25</v>
      </c>
      <c r="B15" s="1">
        <v>15</v>
      </c>
      <c r="C15" s="1">
        <v>15</v>
      </c>
      <c r="D15" s="1">
        <v>15</v>
      </c>
      <c r="E15" s="1">
        <v>15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3">
        <f t="shared" si="0"/>
        <v>120</v>
      </c>
      <c r="AA15" s="3">
        <f t="shared" si="2"/>
        <v>45</v>
      </c>
      <c r="AB15" s="14">
        <f t="shared" si="1"/>
        <v>266.66666666666663</v>
      </c>
    </row>
    <row r="16" spans="1:28" ht="20.100000000000001" customHeight="1" thickBot="1" x14ac:dyDescent="0.3">
      <c r="A16" s="10" t="s">
        <v>26</v>
      </c>
      <c r="B16" s="1">
        <v>25</v>
      </c>
      <c r="C16" s="1">
        <v>26</v>
      </c>
      <c r="D16" s="1">
        <v>25</v>
      </c>
      <c r="E16" s="1">
        <v>25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">
        <f t="shared" si="0"/>
        <v>200</v>
      </c>
      <c r="AA16" s="3">
        <f t="shared" si="2"/>
        <v>76</v>
      </c>
      <c r="AB16" s="14">
        <f t="shared" si="1"/>
        <v>263.15789473684214</v>
      </c>
    </row>
    <row r="17" spans="1:28" ht="20.100000000000001" customHeight="1" thickBot="1" x14ac:dyDescent="0.3">
      <c r="A17" s="10" t="s">
        <v>27</v>
      </c>
      <c r="B17" s="1">
        <v>30</v>
      </c>
      <c r="C17" s="1">
        <v>31</v>
      </c>
      <c r="D17" s="1">
        <v>30</v>
      </c>
      <c r="E17" s="1">
        <v>31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3">
        <f t="shared" si="0"/>
        <v>240</v>
      </c>
      <c r="AA17" s="3">
        <f t="shared" si="2"/>
        <v>92</v>
      </c>
      <c r="AB17" s="14">
        <f t="shared" si="1"/>
        <v>260.86956521739131</v>
      </c>
    </row>
    <row r="18" spans="1:28" ht="20.100000000000001" customHeight="1" thickBot="1" x14ac:dyDescent="0.3">
      <c r="A18" s="10" t="s">
        <v>28</v>
      </c>
      <c r="B18" s="1">
        <v>27</v>
      </c>
      <c r="C18" s="1">
        <v>27</v>
      </c>
      <c r="D18" s="1">
        <v>27</v>
      </c>
      <c r="E18" s="1">
        <v>28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3">
        <f t="shared" si="0"/>
        <v>216</v>
      </c>
      <c r="AA18" s="3">
        <f t="shared" si="2"/>
        <v>82</v>
      </c>
      <c r="AB18" s="14">
        <f t="shared" si="1"/>
        <v>263.41463414634148</v>
      </c>
    </row>
    <row r="19" spans="1:28" ht="20.100000000000001" customHeight="1" thickBot="1" x14ac:dyDescent="0.3">
      <c r="A19" s="10" t="s">
        <v>29</v>
      </c>
      <c r="B19" s="1">
        <v>50</v>
      </c>
      <c r="C19" s="1">
        <v>30</v>
      </c>
      <c r="D19" s="1">
        <v>50</v>
      </c>
      <c r="E19" s="1">
        <v>70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3">
        <f t="shared" si="0"/>
        <v>400</v>
      </c>
      <c r="AA19" s="3">
        <f t="shared" si="2"/>
        <v>150</v>
      </c>
      <c r="AB19" s="14">
        <f t="shared" si="1"/>
        <v>266.66666666666663</v>
      </c>
    </row>
    <row r="20" spans="1:28" ht="20.100000000000001" customHeight="1" thickBot="1" x14ac:dyDescent="0.3">
      <c r="A20" s="10" t="s">
        <v>30</v>
      </c>
      <c r="B20" s="1">
        <v>4</v>
      </c>
      <c r="C20" s="1">
        <v>4</v>
      </c>
      <c r="D20" s="1">
        <v>4</v>
      </c>
      <c r="E20" s="1">
        <v>4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3">
        <f t="shared" si="0"/>
        <v>32</v>
      </c>
      <c r="AA20" s="3">
        <f t="shared" si="2"/>
        <v>12</v>
      </c>
      <c r="AB20" s="14">
        <f t="shared" si="1"/>
        <v>266.66666666666663</v>
      </c>
    </row>
    <row r="21" spans="1:28" ht="20.100000000000001" customHeight="1" thickBot="1" x14ac:dyDescent="0.3">
      <c r="A21" s="10" t="s">
        <v>31</v>
      </c>
      <c r="B21" s="1">
        <v>48</v>
      </c>
      <c r="C21" s="1">
        <v>48</v>
      </c>
      <c r="D21" s="1">
        <v>48</v>
      </c>
      <c r="E21" s="1">
        <v>48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3">
        <f t="shared" si="0"/>
        <v>384</v>
      </c>
      <c r="AA21" s="3">
        <f t="shared" si="2"/>
        <v>144</v>
      </c>
      <c r="AB21" s="14">
        <f t="shared" si="1"/>
        <v>266.66666666666663</v>
      </c>
    </row>
    <row r="22" spans="1:28" ht="20.100000000000001" customHeight="1" thickBot="1" x14ac:dyDescent="0.3">
      <c r="A22" s="10" t="s">
        <v>32</v>
      </c>
      <c r="B22" s="1">
        <v>250</v>
      </c>
      <c r="C22" s="1">
        <v>265</v>
      </c>
      <c r="D22" s="1">
        <v>250</v>
      </c>
      <c r="E22" s="1">
        <v>265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3">
        <f t="shared" si="0"/>
        <v>2000</v>
      </c>
      <c r="AA22" s="3">
        <f t="shared" si="2"/>
        <v>780</v>
      </c>
      <c r="AB22" s="14">
        <f t="shared" si="1"/>
        <v>256.41025641025641</v>
      </c>
    </row>
    <row r="23" spans="1:28" ht="20.100000000000001" customHeight="1" thickBot="1" x14ac:dyDescent="0.3">
      <c r="A23" s="10" t="s">
        <v>33</v>
      </c>
      <c r="B23" s="1">
        <v>100</v>
      </c>
      <c r="C23" s="1">
        <v>124</v>
      </c>
      <c r="D23" s="1">
        <v>100</v>
      </c>
      <c r="E23" s="1">
        <v>152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3">
        <f t="shared" si="0"/>
        <v>800</v>
      </c>
      <c r="AA23" s="3">
        <f t="shared" si="2"/>
        <v>376</v>
      </c>
      <c r="AB23" s="14">
        <f t="shared" si="1"/>
        <v>212.7659574468085</v>
      </c>
    </row>
    <row r="24" spans="1:28" ht="20.100000000000001" customHeight="1" thickBot="1" x14ac:dyDescent="0.3">
      <c r="A24" s="10" t="s">
        <v>34</v>
      </c>
      <c r="B24" s="1">
        <v>20</v>
      </c>
      <c r="C24" s="1">
        <v>26</v>
      </c>
      <c r="D24" s="1">
        <v>20</v>
      </c>
      <c r="E24" s="1">
        <v>26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3">
        <f t="shared" si="0"/>
        <v>160</v>
      </c>
      <c r="AA24" s="3">
        <f t="shared" si="2"/>
        <v>72</v>
      </c>
      <c r="AB24" s="14">
        <f t="shared" si="1"/>
        <v>222.22222222222223</v>
      </c>
    </row>
    <row r="25" spans="1:28" ht="20.100000000000001" customHeight="1" thickBot="1" x14ac:dyDescent="0.3">
      <c r="A25" s="10" t="s">
        <v>35</v>
      </c>
      <c r="B25" s="1">
        <v>80</v>
      </c>
      <c r="C25" s="1">
        <v>4</v>
      </c>
      <c r="D25" s="1">
        <v>80</v>
      </c>
      <c r="E25" s="1">
        <v>5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">
        <f t="shared" si="0"/>
        <v>640</v>
      </c>
      <c r="AA25" s="3">
        <f t="shared" si="2"/>
        <v>89</v>
      </c>
      <c r="AB25" s="14">
        <f t="shared" si="1"/>
        <v>719.10112359550556</v>
      </c>
    </row>
    <row r="26" spans="1:28" ht="20.100000000000001" customHeight="1" thickBot="1" x14ac:dyDescent="0.3">
      <c r="A26" s="10" t="s">
        <v>36</v>
      </c>
      <c r="B26" s="1">
        <v>64</v>
      </c>
      <c r="C26" s="1">
        <v>80</v>
      </c>
      <c r="D26" s="1">
        <v>64</v>
      </c>
      <c r="E26" s="1">
        <v>34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">
        <f t="shared" si="0"/>
        <v>512</v>
      </c>
      <c r="AA26" s="3">
        <f t="shared" si="2"/>
        <v>178</v>
      </c>
      <c r="AB26" s="14">
        <f t="shared" si="1"/>
        <v>287.64044943820227</v>
      </c>
    </row>
    <row r="27" spans="1:28" ht="20.100000000000001" customHeight="1" thickBot="1" x14ac:dyDescent="0.3">
      <c r="A27" s="10" t="s">
        <v>37</v>
      </c>
      <c r="B27" s="1">
        <v>70</v>
      </c>
      <c r="C27" s="1">
        <v>70</v>
      </c>
      <c r="D27" s="1">
        <v>70</v>
      </c>
      <c r="E27" s="1">
        <v>105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3">
        <f t="shared" si="0"/>
        <v>560</v>
      </c>
      <c r="AA27" s="3">
        <f t="shared" si="2"/>
        <v>245</v>
      </c>
      <c r="AB27" s="14">
        <f t="shared" si="1"/>
        <v>228.57142857142856</v>
      </c>
    </row>
    <row r="28" spans="1:28" ht="20.100000000000001" customHeight="1" thickBot="1" x14ac:dyDescent="0.3">
      <c r="A28" s="10" t="s">
        <v>38</v>
      </c>
      <c r="B28" s="1">
        <v>20</v>
      </c>
      <c r="C28" s="1">
        <v>20</v>
      </c>
      <c r="D28" s="1">
        <v>20</v>
      </c>
      <c r="E28" s="1">
        <v>20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">
        <f t="shared" si="0"/>
        <v>160</v>
      </c>
      <c r="AA28" s="3">
        <f t="shared" si="2"/>
        <v>60</v>
      </c>
      <c r="AB28" s="14">
        <f t="shared" si="1"/>
        <v>266.66666666666663</v>
      </c>
    </row>
    <row r="29" spans="1:28" ht="20.100000000000001" customHeight="1" thickBot="1" x14ac:dyDescent="0.3">
      <c r="A29" s="10" t="s">
        <v>39</v>
      </c>
      <c r="B29" s="1">
        <v>28</v>
      </c>
      <c r="C29" s="1">
        <v>0</v>
      </c>
      <c r="D29" s="1">
        <v>28</v>
      </c>
      <c r="E29" s="1"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3">
        <f t="shared" si="0"/>
        <v>224</v>
      </c>
      <c r="AA29" s="3">
        <f t="shared" si="2"/>
        <v>28</v>
      </c>
      <c r="AB29" s="14">
        <f t="shared" si="1"/>
        <v>800</v>
      </c>
    </row>
    <row r="30" spans="1:28" ht="20.100000000000001" customHeight="1" thickBot="1" x14ac:dyDescent="0.3">
      <c r="A30" s="10" t="s">
        <v>40</v>
      </c>
      <c r="B30" s="1">
        <v>10</v>
      </c>
      <c r="C30" s="1">
        <v>10</v>
      </c>
      <c r="D30" s="1">
        <v>10</v>
      </c>
      <c r="E30" s="1">
        <v>10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3">
        <f t="shared" si="0"/>
        <v>80</v>
      </c>
      <c r="AA30" s="3">
        <f t="shared" si="2"/>
        <v>30</v>
      </c>
      <c r="AB30" s="14">
        <f t="shared" si="1"/>
        <v>266.66666666666663</v>
      </c>
    </row>
    <row r="31" spans="1:28" ht="20.100000000000001" customHeight="1" thickBot="1" x14ac:dyDescent="0.3">
      <c r="A31" s="10" t="s">
        <v>41</v>
      </c>
      <c r="B31" s="1">
        <v>35</v>
      </c>
      <c r="C31" s="1">
        <v>40</v>
      </c>
      <c r="D31" s="1">
        <v>35</v>
      </c>
      <c r="E31" s="1">
        <v>40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3">
        <f t="shared" si="0"/>
        <v>280</v>
      </c>
      <c r="AA31" s="3">
        <f t="shared" si="2"/>
        <v>115</v>
      </c>
      <c r="AB31" s="14">
        <f t="shared" si="1"/>
        <v>243.47826086956525</v>
      </c>
    </row>
    <row r="32" spans="1:28" ht="20.100000000000001" customHeight="1" thickBot="1" x14ac:dyDescent="0.3">
      <c r="A32" s="10" t="s">
        <v>42</v>
      </c>
      <c r="B32" s="1">
        <v>35</v>
      </c>
      <c r="C32" s="1">
        <v>53</v>
      </c>
      <c r="D32" s="1">
        <v>35</v>
      </c>
      <c r="E32" s="1">
        <v>30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">
        <f t="shared" si="0"/>
        <v>280</v>
      </c>
      <c r="AA32" s="3">
        <f t="shared" si="2"/>
        <v>118</v>
      </c>
      <c r="AB32" s="14">
        <f t="shared" si="1"/>
        <v>237.28813559322032</v>
      </c>
    </row>
    <row r="33" spans="1:28" ht="20.100000000000001" customHeight="1" thickBot="1" x14ac:dyDescent="0.3">
      <c r="A33" s="10" t="s">
        <v>43</v>
      </c>
      <c r="B33" s="1">
        <v>70</v>
      </c>
      <c r="C33" s="1">
        <v>70</v>
      </c>
      <c r="D33" s="1">
        <v>70</v>
      </c>
      <c r="E33" s="1">
        <v>70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">
        <f t="shared" si="0"/>
        <v>560</v>
      </c>
      <c r="AA33" s="3">
        <f t="shared" si="2"/>
        <v>210</v>
      </c>
      <c r="AB33" s="14">
        <f t="shared" si="1"/>
        <v>266.66666666666663</v>
      </c>
    </row>
    <row r="34" spans="1:28" ht="20.100000000000001" customHeight="1" thickBot="1" x14ac:dyDescent="0.3">
      <c r="A34" s="10" t="s">
        <v>11</v>
      </c>
      <c r="B34" s="2">
        <f>SUM(B8:B33)</f>
        <v>1326</v>
      </c>
      <c r="C34" s="1">
        <f>SUM(C8:C33)</f>
        <v>1385</v>
      </c>
      <c r="D34" s="2">
        <f>SUM(D8:D33)</f>
        <v>1326</v>
      </c>
      <c r="E34" s="2">
        <f t="shared" ref="E34:I34" si="3">SUM(E8:E33)</f>
        <v>1425</v>
      </c>
      <c r="F34" s="2"/>
      <c r="G34" s="2">
        <f>SUM(G8:G33)</f>
        <v>0</v>
      </c>
      <c r="H34" s="2"/>
      <c r="I34" s="2">
        <f t="shared" si="3"/>
        <v>0</v>
      </c>
      <c r="J34" s="2"/>
      <c r="K34" s="1">
        <f>SUM(K8:K33)</f>
        <v>0</v>
      </c>
      <c r="L34" s="1"/>
      <c r="M34" s="2">
        <f t="shared" ref="M34:Y34" si="4">SUM(M8:M33)</f>
        <v>0</v>
      </c>
      <c r="N34" s="2"/>
      <c r="O34" s="2">
        <f t="shared" si="4"/>
        <v>0</v>
      </c>
      <c r="P34" s="2"/>
      <c r="Q34" s="2">
        <f>SUM(Q8:Q33)</f>
        <v>0</v>
      </c>
      <c r="R34" s="2"/>
      <c r="S34" s="2">
        <f t="shared" si="4"/>
        <v>0</v>
      </c>
      <c r="T34" s="2"/>
      <c r="U34" s="2">
        <f t="shared" si="4"/>
        <v>0</v>
      </c>
      <c r="V34" s="2"/>
      <c r="W34" s="1">
        <f t="shared" si="4"/>
        <v>0</v>
      </c>
      <c r="X34" s="1"/>
      <c r="Y34" s="1">
        <f t="shared" si="4"/>
        <v>0</v>
      </c>
      <c r="Z34" s="3">
        <f t="shared" si="0"/>
        <v>10608</v>
      </c>
      <c r="AA34" s="3">
        <f t="shared" si="2"/>
        <v>4136</v>
      </c>
      <c r="AB34" s="14">
        <f t="shared" si="1"/>
        <v>256.47969052224374</v>
      </c>
    </row>
    <row r="35" spans="1:28" ht="20.100000000000001" customHeight="1" x14ac:dyDescent="0.25">
      <c r="A35" s="44"/>
      <c r="B35" s="44"/>
      <c r="C35" s="44"/>
      <c r="D35" s="26"/>
    </row>
    <row r="36" spans="1:28" ht="20.100000000000001" customHeight="1" thickBot="1" x14ac:dyDescent="0.3">
      <c r="A36" s="43" t="s">
        <v>45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</row>
    <row r="37" spans="1:28" ht="20.100000000000001" customHeight="1" thickBot="1" x14ac:dyDescent="0.3">
      <c r="A37" s="46"/>
      <c r="B37" s="28" t="s">
        <v>76</v>
      </c>
      <c r="C37" s="29"/>
      <c r="D37" s="30" t="s">
        <v>0</v>
      </c>
      <c r="E37" s="31"/>
      <c r="F37" s="30" t="s">
        <v>1</v>
      </c>
      <c r="G37" s="31"/>
      <c r="H37" s="30" t="s">
        <v>2</v>
      </c>
      <c r="I37" s="31"/>
      <c r="J37" s="30" t="s">
        <v>3</v>
      </c>
      <c r="K37" s="31"/>
      <c r="L37" s="30" t="s">
        <v>4</v>
      </c>
      <c r="M37" s="31"/>
      <c r="N37" s="30" t="s">
        <v>5</v>
      </c>
      <c r="O37" s="31"/>
      <c r="P37" s="30" t="s">
        <v>6</v>
      </c>
      <c r="Q37" s="31"/>
      <c r="R37" s="30" t="s">
        <v>7</v>
      </c>
      <c r="S37" s="31"/>
      <c r="T37" s="30" t="s">
        <v>8</v>
      </c>
      <c r="U37" s="31"/>
      <c r="V37" s="30" t="s">
        <v>9</v>
      </c>
      <c r="W37" s="31"/>
      <c r="X37" s="30" t="s">
        <v>10</v>
      </c>
      <c r="Y37" s="31"/>
      <c r="Z37" s="30" t="s">
        <v>11</v>
      </c>
      <c r="AA37" s="45"/>
      <c r="AB37" s="31"/>
    </row>
    <row r="38" spans="1:28" ht="27.75" customHeight="1" thickBot="1" x14ac:dyDescent="0.3">
      <c r="A38" s="47"/>
      <c r="B38" s="17" t="s">
        <v>44</v>
      </c>
      <c r="C38" s="7" t="s">
        <v>16</v>
      </c>
      <c r="D38" s="17" t="s">
        <v>44</v>
      </c>
      <c r="E38" s="7" t="s">
        <v>16</v>
      </c>
      <c r="F38" s="17" t="s">
        <v>44</v>
      </c>
      <c r="G38" s="7" t="s">
        <v>16</v>
      </c>
      <c r="H38" s="17" t="s">
        <v>44</v>
      </c>
      <c r="I38" s="7" t="s">
        <v>16</v>
      </c>
      <c r="J38" s="17" t="s">
        <v>44</v>
      </c>
      <c r="K38" s="7" t="s">
        <v>16</v>
      </c>
      <c r="L38" s="17" t="s">
        <v>44</v>
      </c>
      <c r="M38" s="7" t="s">
        <v>16</v>
      </c>
      <c r="N38" s="17" t="s">
        <v>44</v>
      </c>
      <c r="O38" s="7" t="s">
        <v>16</v>
      </c>
      <c r="P38" s="17" t="s">
        <v>44</v>
      </c>
      <c r="Q38" s="7" t="s">
        <v>16</v>
      </c>
      <c r="R38" s="17" t="s">
        <v>44</v>
      </c>
      <c r="S38" s="7" t="s">
        <v>16</v>
      </c>
      <c r="T38" s="17" t="s">
        <v>44</v>
      </c>
      <c r="U38" s="7" t="s">
        <v>16</v>
      </c>
      <c r="V38" s="17" t="s">
        <v>44</v>
      </c>
      <c r="W38" s="7" t="s">
        <v>16</v>
      </c>
      <c r="X38" s="17" t="s">
        <v>44</v>
      </c>
      <c r="Y38" s="7" t="s">
        <v>16</v>
      </c>
      <c r="Z38" s="7" t="s">
        <v>13</v>
      </c>
      <c r="AA38" s="7" t="s">
        <v>16</v>
      </c>
      <c r="AB38" s="12" t="s">
        <v>14</v>
      </c>
    </row>
    <row r="39" spans="1:28" ht="20.100000000000001" customHeight="1" thickBot="1" x14ac:dyDescent="0.3">
      <c r="A39" s="10" t="s">
        <v>46</v>
      </c>
      <c r="B39" s="1">
        <v>5</v>
      </c>
      <c r="C39" s="1">
        <v>30</v>
      </c>
      <c r="D39" s="1">
        <v>5</v>
      </c>
      <c r="E39" s="1">
        <v>30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">
        <f t="shared" ref="Z39:Z61" si="5">B39*8</f>
        <v>40</v>
      </c>
      <c r="AA39" s="3">
        <f>SUM(C39:Y39)</f>
        <v>65</v>
      </c>
      <c r="AB39" s="14">
        <f>(Z39/AA39)*100</f>
        <v>61.53846153846154</v>
      </c>
    </row>
    <row r="40" spans="1:28" ht="20.100000000000001" customHeight="1" thickBot="1" x14ac:dyDescent="0.3">
      <c r="A40" s="10" t="s">
        <v>47</v>
      </c>
      <c r="B40" s="1">
        <v>25</v>
      </c>
      <c r="C40" s="1">
        <v>0</v>
      </c>
      <c r="D40" s="1">
        <v>25</v>
      </c>
      <c r="E40" s="1"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3">
        <f t="shared" si="5"/>
        <v>200</v>
      </c>
      <c r="AA40" s="3">
        <f>SUM(C40:Y40)</f>
        <v>25</v>
      </c>
      <c r="AB40" s="14">
        <f t="shared" ref="AB40:AB61" si="6">(Z40/AA40)*100</f>
        <v>800</v>
      </c>
    </row>
    <row r="41" spans="1:28" ht="20.100000000000001" customHeight="1" thickBot="1" x14ac:dyDescent="0.3">
      <c r="A41" s="10" t="s">
        <v>48</v>
      </c>
      <c r="B41" s="1">
        <v>300</v>
      </c>
      <c r="C41" s="1">
        <v>308</v>
      </c>
      <c r="D41" s="1">
        <v>300</v>
      </c>
      <c r="E41" s="1">
        <v>300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3">
        <f t="shared" si="5"/>
        <v>2400</v>
      </c>
      <c r="AA41" s="3">
        <f t="shared" ref="AA41:AA60" si="7">SUM(C41:Y41)</f>
        <v>908</v>
      </c>
      <c r="AB41" s="14">
        <f t="shared" si="6"/>
        <v>264.31718061674007</v>
      </c>
    </row>
    <row r="42" spans="1:28" ht="20.100000000000001" customHeight="1" thickBot="1" x14ac:dyDescent="0.3">
      <c r="A42" s="10" t="s">
        <v>49</v>
      </c>
      <c r="B42" s="1">
        <v>1200</v>
      </c>
      <c r="C42" s="1">
        <v>1019</v>
      </c>
      <c r="D42" s="1">
        <v>1200</v>
      </c>
      <c r="E42" s="1">
        <v>1036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3">
        <f t="shared" si="5"/>
        <v>9600</v>
      </c>
      <c r="AA42" s="3">
        <f t="shared" si="7"/>
        <v>3255</v>
      </c>
      <c r="AB42" s="14">
        <f t="shared" si="6"/>
        <v>294.9308755760369</v>
      </c>
    </row>
    <row r="43" spans="1:28" ht="20.100000000000001" customHeight="1" thickBot="1" x14ac:dyDescent="0.3">
      <c r="A43" s="10" t="s">
        <v>50</v>
      </c>
      <c r="B43" s="1">
        <v>200</v>
      </c>
      <c r="C43" s="1">
        <v>200</v>
      </c>
      <c r="D43" s="1">
        <v>200</v>
      </c>
      <c r="E43" s="1">
        <v>200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">
        <f t="shared" si="5"/>
        <v>1600</v>
      </c>
      <c r="AA43" s="3">
        <f t="shared" si="7"/>
        <v>600</v>
      </c>
      <c r="AB43" s="14">
        <f t="shared" si="6"/>
        <v>266.66666666666663</v>
      </c>
    </row>
    <row r="44" spans="1:28" ht="20.100000000000001" customHeight="1" thickBot="1" x14ac:dyDescent="0.3">
      <c r="A44" s="10" t="s">
        <v>51</v>
      </c>
      <c r="B44" s="1">
        <v>220</v>
      </c>
      <c r="C44" s="1">
        <v>230</v>
      </c>
      <c r="D44" s="1">
        <v>220</v>
      </c>
      <c r="E44" s="1">
        <v>222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3">
        <f t="shared" si="5"/>
        <v>1760</v>
      </c>
      <c r="AA44" s="3">
        <f t="shared" si="7"/>
        <v>672</v>
      </c>
      <c r="AB44" s="14">
        <f t="shared" si="6"/>
        <v>261.90476190476193</v>
      </c>
    </row>
    <row r="45" spans="1:28" ht="20.100000000000001" customHeight="1" thickBot="1" x14ac:dyDescent="0.3">
      <c r="A45" s="10" t="s">
        <v>52</v>
      </c>
      <c r="B45" s="1">
        <v>14</v>
      </c>
      <c r="C45" s="1">
        <v>12</v>
      </c>
      <c r="D45" s="1">
        <v>14</v>
      </c>
      <c r="E45" s="1">
        <v>14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">
        <f t="shared" si="5"/>
        <v>112</v>
      </c>
      <c r="AA45" s="3">
        <f t="shared" si="7"/>
        <v>40</v>
      </c>
      <c r="AB45" s="14">
        <f t="shared" si="6"/>
        <v>280</v>
      </c>
    </row>
    <row r="46" spans="1:28" ht="20.100000000000001" customHeight="1" thickBot="1" x14ac:dyDescent="0.3">
      <c r="A46" s="10" t="s">
        <v>53</v>
      </c>
      <c r="B46" s="1">
        <v>60</v>
      </c>
      <c r="C46" s="1">
        <v>60</v>
      </c>
      <c r="D46" s="1">
        <v>60</v>
      </c>
      <c r="E46" s="1">
        <v>60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">
        <f t="shared" si="5"/>
        <v>480</v>
      </c>
      <c r="AA46" s="3">
        <f t="shared" si="7"/>
        <v>180</v>
      </c>
      <c r="AB46" s="14">
        <f t="shared" si="6"/>
        <v>266.66666666666663</v>
      </c>
    </row>
    <row r="47" spans="1:28" ht="20.100000000000001" customHeight="1" thickBot="1" x14ac:dyDescent="0.3">
      <c r="A47" s="10" t="s">
        <v>54</v>
      </c>
      <c r="B47" s="1">
        <v>117</v>
      </c>
      <c r="C47" s="1">
        <v>139</v>
      </c>
      <c r="D47" s="1">
        <v>117</v>
      </c>
      <c r="E47" s="1">
        <v>108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">
        <f t="shared" si="5"/>
        <v>936</v>
      </c>
      <c r="AA47" s="3">
        <f t="shared" si="7"/>
        <v>364</v>
      </c>
      <c r="AB47" s="14">
        <f t="shared" si="6"/>
        <v>257.14285714285717</v>
      </c>
    </row>
    <row r="48" spans="1:28" ht="20.100000000000001" customHeight="1" thickBot="1" x14ac:dyDescent="0.3">
      <c r="A48" s="10" t="s">
        <v>55</v>
      </c>
      <c r="B48" s="1">
        <v>150</v>
      </c>
      <c r="C48" s="1">
        <v>162</v>
      </c>
      <c r="D48" s="1">
        <v>150</v>
      </c>
      <c r="E48" s="1">
        <v>160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">
        <f t="shared" si="5"/>
        <v>1200</v>
      </c>
      <c r="AA48" s="3">
        <f t="shared" si="7"/>
        <v>472</v>
      </c>
      <c r="AB48" s="14">
        <f t="shared" si="6"/>
        <v>254.23728813559322</v>
      </c>
    </row>
    <row r="49" spans="1:28" ht="20.100000000000001" customHeight="1" thickBot="1" x14ac:dyDescent="0.3">
      <c r="A49" s="10" t="s">
        <v>56</v>
      </c>
      <c r="B49" s="1">
        <v>70</v>
      </c>
      <c r="C49" s="1">
        <v>70</v>
      </c>
      <c r="D49" s="1">
        <v>70</v>
      </c>
      <c r="E49" s="1">
        <v>70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3">
        <f t="shared" si="5"/>
        <v>560</v>
      </c>
      <c r="AA49" s="3">
        <f t="shared" si="7"/>
        <v>210</v>
      </c>
      <c r="AB49" s="14">
        <f t="shared" si="6"/>
        <v>266.66666666666663</v>
      </c>
    </row>
    <row r="50" spans="1:28" ht="20.100000000000001" customHeight="1" thickBot="1" x14ac:dyDescent="0.3">
      <c r="A50" s="10" t="s">
        <v>57</v>
      </c>
      <c r="B50" s="1">
        <v>25</v>
      </c>
      <c r="C50" s="1">
        <v>25</v>
      </c>
      <c r="D50" s="1">
        <v>25</v>
      </c>
      <c r="E50" s="1">
        <v>25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3">
        <f t="shared" si="5"/>
        <v>200</v>
      </c>
      <c r="AA50" s="3">
        <f t="shared" si="7"/>
        <v>75</v>
      </c>
      <c r="AB50" s="14">
        <f t="shared" si="6"/>
        <v>266.66666666666663</v>
      </c>
    </row>
    <row r="51" spans="1:28" ht="20.100000000000001" customHeight="1" thickBot="1" x14ac:dyDescent="0.3">
      <c r="A51" s="10" t="s">
        <v>58</v>
      </c>
      <c r="B51" s="1">
        <v>4</v>
      </c>
      <c r="C51" s="1">
        <v>20</v>
      </c>
      <c r="D51" s="1">
        <v>4</v>
      </c>
      <c r="E51" s="1">
        <v>20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3">
        <f t="shared" si="5"/>
        <v>32</v>
      </c>
      <c r="AA51" s="3">
        <f t="shared" si="7"/>
        <v>44</v>
      </c>
      <c r="AB51" s="14">
        <f t="shared" si="6"/>
        <v>72.727272727272734</v>
      </c>
    </row>
    <row r="52" spans="1:28" ht="20.100000000000001" customHeight="1" thickBot="1" x14ac:dyDescent="0.3">
      <c r="A52" s="10" t="s">
        <v>59</v>
      </c>
      <c r="B52" s="1">
        <v>50</v>
      </c>
      <c r="C52" s="1">
        <v>50</v>
      </c>
      <c r="D52" s="1">
        <v>50</v>
      </c>
      <c r="E52" s="1">
        <v>52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3">
        <f t="shared" si="5"/>
        <v>400</v>
      </c>
      <c r="AA52" s="3">
        <f t="shared" si="7"/>
        <v>152</v>
      </c>
      <c r="AB52" s="14">
        <f t="shared" si="6"/>
        <v>263.15789473684214</v>
      </c>
    </row>
    <row r="53" spans="1:28" ht="20.100000000000001" customHeight="1" thickBot="1" x14ac:dyDescent="0.3">
      <c r="A53" s="10" t="s">
        <v>60</v>
      </c>
      <c r="B53" s="1">
        <v>80</v>
      </c>
      <c r="C53" s="1">
        <v>53</v>
      </c>
      <c r="D53" s="1">
        <v>80</v>
      </c>
      <c r="E53" s="1">
        <v>68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3">
        <f t="shared" si="5"/>
        <v>640</v>
      </c>
      <c r="AA53" s="3">
        <f>SUM(C53:Y53)</f>
        <v>201</v>
      </c>
      <c r="AB53" s="14">
        <f t="shared" si="6"/>
        <v>318.407960199005</v>
      </c>
    </row>
    <row r="54" spans="1:28" ht="20.100000000000001" customHeight="1" thickBot="1" x14ac:dyDescent="0.3">
      <c r="A54" s="10" t="s">
        <v>61</v>
      </c>
      <c r="B54" s="1">
        <v>70</v>
      </c>
      <c r="C54" s="1">
        <v>63</v>
      </c>
      <c r="D54" s="1">
        <v>70</v>
      </c>
      <c r="E54" s="1">
        <v>63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3">
        <f t="shared" si="5"/>
        <v>560</v>
      </c>
      <c r="AA54" s="3">
        <f>SUM(C54:Y54)</f>
        <v>196</v>
      </c>
      <c r="AB54" s="14">
        <f t="shared" si="6"/>
        <v>285.71428571428572</v>
      </c>
    </row>
    <row r="55" spans="1:28" ht="20.100000000000001" customHeight="1" thickBot="1" x14ac:dyDescent="0.3">
      <c r="A55" s="10" t="s">
        <v>62</v>
      </c>
      <c r="B55" s="1">
        <v>12</v>
      </c>
      <c r="C55" s="1">
        <v>12</v>
      </c>
      <c r="D55" s="1">
        <v>12</v>
      </c>
      <c r="E55" s="1">
        <v>12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3">
        <f t="shared" si="5"/>
        <v>96</v>
      </c>
      <c r="AA55" s="3">
        <f t="shared" si="7"/>
        <v>36</v>
      </c>
      <c r="AB55" s="14">
        <f t="shared" si="6"/>
        <v>266.66666666666663</v>
      </c>
    </row>
    <row r="56" spans="1:28" ht="20.100000000000001" customHeight="1" thickBot="1" x14ac:dyDescent="0.3">
      <c r="A56" s="10" t="s">
        <v>63</v>
      </c>
      <c r="B56" s="1">
        <v>100</v>
      </c>
      <c r="C56" s="1">
        <v>100</v>
      </c>
      <c r="D56" s="1">
        <v>100</v>
      </c>
      <c r="E56" s="1">
        <v>100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3">
        <f t="shared" si="5"/>
        <v>800</v>
      </c>
      <c r="AA56" s="3">
        <f t="shared" si="7"/>
        <v>300</v>
      </c>
      <c r="AB56" s="14">
        <f>(Z56/AA56)*100</f>
        <v>266.66666666666663</v>
      </c>
    </row>
    <row r="57" spans="1:28" ht="20.100000000000001" customHeight="1" thickBot="1" x14ac:dyDescent="0.3">
      <c r="A57" s="10" t="s">
        <v>64</v>
      </c>
      <c r="B57" s="1">
        <v>10</v>
      </c>
      <c r="C57" s="1">
        <v>0</v>
      </c>
      <c r="D57" s="1">
        <v>10</v>
      </c>
      <c r="E57" s="1">
        <v>0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3">
        <f t="shared" si="5"/>
        <v>80</v>
      </c>
      <c r="AA57" s="3">
        <f t="shared" si="7"/>
        <v>10</v>
      </c>
      <c r="AB57" s="14">
        <f t="shared" si="6"/>
        <v>800</v>
      </c>
    </row>
    <row r="58" spans="1:28" ht="20.100000000000001" customHeight="1" thickBot="1" x14ac:dyDescent="0.3">
      <c r="A58" s="10" t="s">
        <v>65</v>
      </c>
      <c r="B58" s="1">
        <v>5</v>
      </c>
      <c r="C58" s="1">
        <v>5</v>
      </c>
      <c r="D58" s="1">
        <v>5</v>
      </c>
      <c r="E58" s="1">
        <v>5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3">
        <f t="shared" si="5"/>
        <v>40</v>
      </c>
      <c r="AA58" s="3">
        <f t="shared" si="7"/>
        <v>15</v>
      </c>
      <c r="AB58" s="14">
        <f t="shared" si="6"/>
        <v>266.66666666666663</v>
      </c>
    </row>
    <row r="59" spans="1:28" ht="20.100000000000001" customHeight="1" thickBot="1" x14ac:dyDescent="0.3">
      <c r="A59" s="10" t="s">
        <v>66</v>
      </c>
      <c r="B59" s="1">
        <v>3</v>
      </c>
      <c r="C59" s="1">
        <v>3</v>
      </c>
      <c r="D59" s="1">
        <v>3</v>
      </c>
      <c r="E59" s="1">
        <v>3</v>
      </c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3">
        <f t="shared" si="5"/>
        <v>24</v>
      </c>
      <c r="AA59" s="3">
        <f t="shared" si="7"/>
        <v>9</v>
      </c>
      <c r="AB59" s="14">
        <f t="shared" si="6"/>
        <v>266.66666666666663</v>
      </c>
    </row>
    <row r="60" spans="1:28" ht="20.100000000000001" customHeight="1" thickBot="1" x14ac:dyDescent="0.3">
      <c r="A60" s="10" t="s">
        <v>67</v>
      </c>
      <c r="B60" s="1">
        <v>2</v>
      </c>
      <c r="C60" s="1">
        <v>2</v>
      </c>
      <c r="D60" s="1">
        <v>2</v>
      </c>
      <c r="E60" s="1">
        <v>2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3">
        <f t="shared" si="5"/>
        <v>16</v>
      </c>
      <c r="AA60" s="3">
        <f t="shared" si="7"/>
        <v>6</v>
      </c>
      <c r="AB60" s="14">
        <f t="shared" si="6"/>
        <v>266.66666666666663</v>
      </c>
    </row>
    <row r="61" spans="1:28" ht="20.100000000000001" customHeight="1" thickBot="1" x14ac:dyDescent="0.3">
      <c r="A61" s="10" t="s">
        <v>11</v>
      </c>
      <c r="B61" s="2">
        <f>SUM(B39:B60)</f>
        <v>2722</v>
      </c>
      <c r="C61" s="2">
        <f>SUM(C39:C60)</f>
        <v>2563</v>
      </c>
      <c r="D61" s="2">
        <f>SUM(D39:D60)</f>
        <v>2722</v>
      </c>
      <c r="E61" s="2">
        <f>SUM(E39:E60)</f>
        <v>2550</v>
      </c>
      <c r="F61" s="2"/>
      <c r="G61" s="1">
        <f t="shared" ref="G61:Y61" si="8">SUM(G39:G60)</f>
        <v>0</v>
      </c>
      <c r="H61" s="1"/>
      <c r="I61" s="1">
        <f>SUM(I39:I60)</f>
        <v>0</v>
      </c>
      <c r="J61" s="1"/>
      <c r="K61" s="1">
        <f>SUM(K39:K60)</f>
        <v>0</v>
      </c>
      <c r="L61" s="1"/>
      <c r="M61" s="2">
        <f t="shared" si="8"/>
        <v>0</v>
      </c>
      <c r="N61" s="2"/>
      <c r="O61" s="1">
        <f t="shared" si="8"/>
        <v>0</v>
      </c>
      <c r="P61" s="1"/>
      <c r="Q61" s="1">
        <f>SUM(Q39:Q60)</f>
        <v>0</v>
      </c>
      <c r="R61" s="1"/>
      <c r="S61" s="2">
        <f t="shared" si="8"/>
        <v>0</v>
      </c>
      <c r="T61" s="2"/>
      <c r="U61" s="2">
        <f t="shared" si="8"/>
        <v>0</v>
      </c>
      <c r="V61" s="2"/>
      <c r="W61" s="2">
        <f t="shared" si="8"/>
        <v>0</v>
      </c>
      <c r="X61" s="2"/>
      <c r="Y61" s="2">
        <f t="shared" si="8"/>
        <v>0</v>
      </c>
      <c r="Z61" s="3">
        <f t="shared" si="5"/>
        <v>21776</v>
      </c>
      <c r="AA61" s="3">
        <f>SUM(C61:Y61)</f>
        <v>7835</v>
      </c>
      <c r="AB61" s="14">
        <f t="shared" si="6"/>
        <v>277.93235481812377</v>
      </c>
    </row>
    <row r="62" spans="1:28" ht="20.100000000000001" customHeight="1" x14ac:dyDescent="0.25">
      <c r="A62" s="11"/>
    </row>
    <row r="63" spans="1:28" ht="20.100000000000001" customHeight="1" thickBot="1" x14ac:dyDescent="0.3">
      <c r="A63" s="43" t="s">
        <v>68</v>
      </c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</row>
    <row r="64" spans="1:28" ht="20.100000000000001" customHeight="1" thickBot="1" x14ac:dyDescent="0.3">
      <c r="A64" s="46"/>
      <c r="B64" s="28" t="s">
        <v>76</v>
      </c>
      <c r="C64" s="29"/>
      <c r="D64" s="28" t="s">
        <v>77</v>
      </c>
      <c r="E64" s="29"/>
      <c r="F64" s="28" t="s">
        <v>78</v>
      </c>
      <c r="G64" s="29"/>
      <c r="H64" s="28" t="s">
        <v>79</v>
      </c>
      <c r="I64" s="29"/>
      <c r="J64" s="28" t="s">
        <v>80</v>
      </c>
      <c r="K64" s="29"/>
      <c r="L64" s="28" t="s">
        <v>81</v>
      </c>
      <c r="M64" s="29"/>
      <c r="N64" s="28" t="s">
        <v>82</v>
      </c>
      <c r="O64" s="29"/>
      <c r="P64" s="28" t="s">
        <v>83</v>
      </c>
      <c r="Q64" s="29"/>
      <c r="R64" s="28" t="s">
        <v>84</v>
      </c>
      <c r="S64" s="29"/>
      <c r="T64" s="28" t="s">
        <v>85</v>
      </c>
      <c r="U64" s="29"/>
      <c r="V64" s="28" t="s">
        <v>86</v>
      </c>
      <c r="W64" s="29"/>
      <c r="X64" s="28" t="s">
        <v>87</v>
      </c>
      <c r="Y64" s="29"/>
      <c r="Z64" s="30" t="s">
        <v>11</v>
      </c>
      <c r="AA64" s="45"/>
      <c r="AB64" s="31"/>
    </row>
    <row r="65" spans="1:28" ht="27" customHeight="1" thickBot="1" x14ac:dyDescent="0.3">
      <c r="A65" s="47"/>
      <c r="B65" s="17" t="s">
        <v>44</v>
      </c>
      <c r="C65" s="7" t="s">
        <v>12</v>
      </c>
      <c r="D65" s="17" t="s">
        <v>44</v>
      </c>
      <c r="E65" s="7" t="s">
        <v>12</v>
      </c>
      <c r="F65" s="17" t="s">
        <v>44</v>
      </c>
      <c r="G65" s="7" t="s">
        <v>12</v>
      </c>
      <c r="H65" s="17" t="s">
        <v>44</v>
      </c>
      <c r="I65" s="7" t="s">
        <v>12</v>
      </c>
      <c r="J65" s="17" t="s">
        <v>44</v>
      </c>
      <c r="K65" s="7" t="s">
        <v>12</v>
      </c>
      <c r="L65" s="17" t="s">
        <v>44</v>
      </c>
      <c r="M65" s="7" t="s">
        <v>12</v>
      </c>
      <c r="N65" s="17" t="s">
        <v>44</v>
      </c>
      <c r="O65" s="7" t="s">
        <v>12</v>
      </c>
      <c r="P65" s="17" t="s">
        <v>44</v>
      </c>
      <c r="Q65" s="7" t="s">
        <v>12</v>
      </c>
      <c r="R65" s="17" t="s">
        <v>44</v>
      </c>
      <c r="S65" s="7" t="s">
        <v>12</v>
      </c>
      <c r="T65" s="17" t="s">
        <v>44</v>
      </c>
      <c r="U65" s="7" t="s">
        <v>12</v>
      </c>
      <c r="V65" s="17" t="s">
        <v>44</v>
      </c>
      <c r="W65" s="7" t="s">
        <v>12</v>
      </c>
      <c r="X65" s="17" t="s">
        <v>44</v>
      </c>
      <c r="Y65" s="7" t="s">
        <v>12</v>
      </c>
      <c r="Z65" s="4" t="s">
        <v>13</v>
      </c>
      <c r="AA65" s="4" t="s">
        <v>12</v>
      </c>
      <c r="AB65" s="4" t="s">
        <v>14</v>
      </c>
    </row>
    <row r="66" spans="1:28" ht="20.100000000000001" customHeight="1" thickBot="1" x14ac:dyDescent="0.3">
      <c r="A66" s="10" t="s">
        <v>69</v>
      </c>
      <c r="B66" s="1">
        <v>475</v>
      </c>
      <c r="C66" s="2">
        <v>452</v>
      </c>
      <c r="D66" s="1">
        <v>475</v>
      </c>
      <c r="E66" s="2">
        <v>438</v>
      </c>
      <c r="F66" s="2"/>
      <c r="G66" s="2"/>
      <c r="H66" s="2"/>
      <c r="I66" s="1"/>
      <c r="J66" s="1"/>
      <c r="K66" s="1"/>
      <c r="L66" s="1"/>
      <c r="M66" s="1"/>
      <c r="N66" s="1"/>
      <c r="O66" s="2"/>
      <c r="P66" s="2"/>
      <c r="Q66" s="2"/>
      <c r="R66" s="2"/>
      <c r="S66" s="2"/>
      <c r="T66" s="2"/>
      <c r="U66" s="2"/>
      <c r="V66" s="2"/>
      <c r="W66" s="2"/>
      <c r="X66" s="2"/>
      <c r="Y66" s="1"/>
      <c r="Z66" s="3">
        <f>B66*8</f>
        <v>3800</v>
      </c>
      <c r="AA66" s="3">
        <f>SUM(C66:Y66)</f>
        <v>1365</v>
      </c>
      <c r="AB66" s="14">
        <f>(Z66/AA66)*100</f>
        <v>278.38827838827837</v>
      </c>
    </row>
    <row r="67" spans="1:28" ht="20.100000000000001" customHeight="1" thickBot="1" x14ac:dyDescent="0.3">
      <c r="A67" s="10" t="s">
        <v>11</v>
      </c>
      <c r="B67" s="2">
        <f>SUM(B66)</f>
        <v>475</v>
      </c>
      <c r="C67" s="2">
        <v>452</v>
      </c>
      <c r="D67" s="2">
        <f>SUM(D66)</f>
        <v>475</v>
      </c>
      <c r="E67" s="2">
        <v>438</v>
      </c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1"/>
      <c r="Z67" s="3">
        <f>B67*8</f>
        <v>3800</v>
      </c>
      <c r="AA67" s="2">
        <f>SUM(C67:Y67)</f>
        <v>1365</v>
      </c>
      <c r="AB67" s="14">
        <f>(Z67/AA67)*100</f>
        <v>278.38827838827837</v>
      </c>
    </row>
    <row r="68" spans="1:28" ht="20.100000000000001" customHeight="1" x14ac:dyDescent="0.25">
      <c r="A68" s="11"/>
    </row>
    <row r="69" spans="1:28" ht="20.100000000000001" customHeight="1" thickBot="1" x14ac:dyDescent="0.3">
      <c r="A69" s="43" t="s">
        <v>73</v>
      </c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</row>
    <row r="70" spans="1:28" ht="20.100000000000001" customHeight="1" thickBot="1" x14ac:dyDescent="0.3">
      <c r="A70" s="46"/>
      <c r="B70" s="28" t="s">
        <v>76</v>
      </c>
      <c r="C70" s="29"/>
      <c r="D70" s="28" t="s">
        <v>77</v>
      </c>
      <c r="E70" s="29"/>
      <c r="F70" s="28" t="s">
        <v>78</v>
      </c>
      <c r="G70" s="29"/>
      <c r="H70" s="28" t="s">
        <v>79</v>
      </c>
      <c r="I70" s="29"/>
      <c r="J70" s="28" t="s">
        <v>80</v>
      </c>
      <c r="K70" s="29"/>
      <c r="L70" s="28" t="s">
        <v>81</v>
      </c>
      <c r="M70" s="29"/>
      <c r="N70" s="28" t="s">
        <v>82</v>
      </c>
      <c r="O70" s="29"/>
      <c r="P70" s="28" t="s">
        <v>83</v>
      </c>
      <c r="Q70" s="29"/>
      <c r="R70" s="28" t="s">
        <v>84</v>
      </c>
      <c r="S70" s="29"/>
      <c r="T70" s="28" t="s">
        <v>85</v>
      </c>
      <c r="U70" s="29"/>
      <c r="V70" s="28" t="s">
        <v>86</v>
      </c>
      <c r="W70" s="29"/>
      <c r="X70" s="28" t="s">
        <v>87</v>
      </c>
      <c r="Y70" s="29"/>
      <c r="Z70" s="30" t="s">
        <v>11</v>
      </c>
      <c r="AA70" s="45"/>
      <c r="AB70" s="31"/>
    </row>
    <row r="71" spans="1:28" ht="25.5" customHeight="1" thickBot="1" x14ac:dyDescent="0.3">
      <c r="A71" s="47"/>
      <c r="B71" s="17" t="s">
        <v>44</v>
      </c>
      <c r="C71" s="7" t="s">
        <v>12</v>
      </c>
      <c r="D71" s="17" t="s">
        <v>44</v>
      </c>
      <c r="E71" s="7" t="s">
        <v>12</v>
      </c>
      <c r="F71" s="17" t="s">
        <v>44</v>
      </c>
      <c r="G71" s="7" t="s">
        <v>12</v>
      </c>
      <c r="H71" s="17" t="s">
        <v>44</v>
      </c>
      <c r="I71" s="7" t="s">
        <v>12</v>
      </c>
      <c r="J71" s="17" t="s">
        <v>44</v>
      </c>
      <c r="K71" s="7" t="s">
        <v>12</v>
      </c>
      <c r="L71" s="17" t="s">
        <v>44</v>
      </c>
      <c r="M71" s="7" t="s">
        <v>12</v>
      </c>
      <c r="N71" s="17" t="s">
        <v>44</v>
      </c>
      <c r="O71" s="7" t="s">
        <v>12</v>
      </c>
      <c r="P71" s="17" t="s">
        <v>44</v>
      </c>
      <c r="Q71" s="7" t="s">
        <v>12</v>
      </c>
      <c r="R71" s="17" t="s">
        <v>44</v>
      </c>
      <c r="S71" s="7" t="s">
        <v>12</v>
      </c>
      <c r="T71" s="17" t="s">
        <v>44</v>
      </c>
      <c r="U71" s="7" t="s">
        <v>12</v>
      </c>
      <c r="V71" s="17" t="s">
        <v>44</v>
      </c>
      <c r="W71" s="7" t="s">
        <v>12</v>
      </c>
      <c r="X71" s="17" t="s">
        <v>44</v>
      </c>
      <c r="Y71" s="7" t="s">
        <v>12</v>
      </c>
      <c r="Z71" s="12" t="s">
        <v>13</v>
      </c>
      <c r="AA71" s="12" t="s">
        <v>12</v>
      </c>
      <c r="AB71" s="4" t="s">
        <v>14</v>
      </c>
    </row>
    <row r="72" spans="1:28" ht="20.100000000000001" customHeight="1" thickBot="1" x14ac:dyDescent="0.3">
      <c r="A72" s="10" t="s">
        <v>70</v>
      </c>
      <c r="B72" s="52">
        <v>0.3</v>
      </c>
      <c r="C72" s="35">
        <v>0.37919999999999998</v>
      </c>
      <c r="D72" s="21"/>
      <c r="E72" s="32"/>
      <c r="F72" s="18"/>
      <c r="G72" s="32"/>
      <c r="H72" s="18"/>
      <c r="I72" s="32"/>
      <c r="J72" s="18"/>
      <c r="K72" s="38"/>
      <c r="L72" s="24"/>
      <c r="M72" s="32"/>
      <c r="N72" s="18"/>
      <c r="O72" s="32"/>
      <c r="P72" s="18"/>
      <c r="Q72" s="32"/>
      <c r="R72" s="18"/>
      <c r="S72" s="32"/>
      <c r="T72" s="18"/>
      <c r="U72" s="32"/>
      <c r="V72" s="18"/>
      <c r="W72" s="32"/>
      <c r="X72" s="18"/>
      <c r="Y72" s="32"/>
      <c r="Z72" s="40"/>
      <c r="AA72" s="40"/>
      <c r="AB72" s="40"/>
    </row>
    <row r="73" spans="1:28" ht="20.100000000000001" customHeight="1" thickBot="1" x14ac:dyDescent="0.3">
      <c r="A73" s="10" t="s">
        <v>11</v>
      </c>
      <c r="B73" s="53"/>
      <c r="C73" s="36"/>
      <c r="D73" s="22"/>
      <c r="E73" s="34"/>
      <c r="F73" s="20"/>
      <c r="G73" s="34"/>
      <c r="H73" s="20"/>
      <c r="I73" s="34"/>
      <c r="J73" s="20"/>
      <c r="K73" s="39"/>
      <c r="L73" s="25"/>
      <c r="M73" s="34"/>
      <c r="N73" s="20"/>
      <c r="O73" s="34"/>
      <c r="P73" s="20"/>
      <c r="Q73" s="34"/>
      <c r="R73" s="20"/>
      <c r="S73" s="34"/>
      <c r="T73" s="20"/>
      <c r="U73" s="34"/>
      <c r="V73" s="20"/>
      <c r="W73" s="34"/>
      <c r="X73" s="20"/>
      <c r="Y73" s="34"/>
      <c r="Z73" s="41"/>
      <c r="AA73" s="41"/>
      <c r="AB73" s="41"/>
    </row>
    <row r="74" spans="1:28" ht="20.100000000000001" customHeight="1" x14ac:dyDescent="0.25">
      <c r="A74" s="11"/>
    </row>
    <row r="75" spans="1:28" ht="20.100000000000001" customHeight="1" thickBot="1" x14ac:dyDescent="0.3">
      <c r="A75" s="43" t="s">
        <v>74</v>
      </c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</row>
    <row r="76" spans="1:28" ht="20.100000000000001" customHeight="1" thickBot="1" x14ac:dyDescent="0.3">
      <c r="A76" s="46"/>
      <c r="B76" s="28" t="s">
        <v>76</v>
      </c>
      <c r="C76" s="29"/>
      <c r="D76" s="28" t="s">
        <v>77</v>
      </c>
      <c r="E76" s="29"/>
      <c r="F76" s="28" t="s">
        <v>78</v>
      </c>
      <c r="G76" s="29"/>
      <c r="H76" s="28" t="s">
        <v>79</v>
      </c>
      <c r="I76" s="29"/>
      <c r="J76" s="28" t="s">
        <v>80</v>
      </c>
      <c r="K76" s="29"/>
      <c r="L76" s="28" t="s">
        <v>81</v>
      </c>
      <c r="M76" s="29"/>
      <c r="N76" s="28" t="s">
        <v>82</v>
      </c>
      <c r="O76" s="29"/>
      <c r="P76" s="28" t="s">
        <v>83</v>
      </c>
      <c r="Q76" s="29"/>
      <c r="R76" s="28" t="s">
        <v>84</v>
      </c>
      <c r="S76" s="29"/>
      <c r="T76" s="28" t="s">
        <v>85</v>
      </c>
      <c r="U76" s="29"/>
      <c r="V76" s="28" t="s">
        <v>86</v>
      </c>
      <c r="W76" s="29"/>
      <c r="X76" s="28" t="s">
        <v>87</v>
      </c>
      <c r="Y76" s="29"/>
      <c r="Z76" s="30" t="s">
        <v>11</v>
      </c>
      <c r="AA76" s="45"/>
      <c r="AB76" s="31"/>
    </row>
    <row r="77" spans="1:28" ht="30.75" customHeight="1" thickBot="1" x14ac:dyDescent="0.3">
      <c r="A77" s="47"/>
      <c r="B77" s="17" t="s">
        <v>44</v>
      </c>
      <c r="C77" s="7" t="s">
        <v>12</v>
      </c>
      <c r="D77" s="17" t="s">
        <v>44</v>
      </c>
      <c r="E77" s="7" t="s">
        <v>12</v>
      </c>
      <c r="F77" s="17" t="s">
        <v>44</v>
      </c>
      <c r="G77" s="7" t="s">
        <v>12</v>
      </c>
      <c r="H77" s="17" t="s">
        <v>44</v>
      </c>
      <c r="I77" s="7" t="s">
        <v>12</v>
      </c>
      <c r="J77" s="17" t="s">
        <v>44</v>
      </c>
      <c r="K77" s="7" t="s">
        <v>12</v>
      </c>
      <c r="L77" s="17" t="s">
        <v>44</v>
      </c>
      <c r="M77" s="7" t="s">
        <v>12</v>
      </c>
      <c r="N77" s="17" t="s">
        <v>44</v>
      </c>
      <c r="O77" s="7" t="s">
        <v>12</v>
      </c>
      <c r="P77" s="17" t="s">
        <v>44</v>
      </c>
      <c r="Q77" s="7" t="s">
        <v>12</v>
      </c>
      <c r="R77" s="17" t="s">
        <v>44</v>
      </c>
      <c r="S77" s="7" t="s">
        <v>12</v>
      </c>
      <c r="T77" s="17" t="s">
        <v>44</v>
      </c>
      <c r="U77" s="7" t="s">
        <v>12</v>
      </c>
      <c r="V77" s="17" t="s">
        <v>44</v>
      </c>
      <c r="W77" s="7" t="s">
        <v>12</v>
      </c>
      <c r="X77" s="17" t="s">
        <v>44</v>
      </c>
      <c r="Y77" s="7" t="s">
        <v>12</v>
      </c>
      <c r="Z77" s="12" t="s">
        <v>13</v>
      </c>
      <c r="AA77" s="12" t="s">
        <v>12</v>
      </c>
      <c r="AB77" s="12" t="s">
        <v>14</v>
      </c>
    </row>
    <row r="78" spans="1:28" ht="20.25" customHeight="1" thickBot="1" x14ac:dyDescent="0.3">
      <c r="A78" s="13" t="s">
        <v>71</v>
      </c>
      <c r="B78" s="49">
        <v>0.7</v>
      </c>
      <c r="C78" s="32">
        <v>0.995</v>
      </c>
      <c r="D78" s="18"/>
      <c r="E78" s="32"/>
      <c r="F78" s="18"/>
      <c r="G78" s="32"/>
      <c r="H78" s="18"/>
      <c r="I78" s="32"/>
      <c r="J78" s="18"/>
      <c r="K78" s="32"/>
      <c r="L78" s="18"/>
      <c r="M78" s="32"/>
      <c r="N78" s="18"/>
      <c r="O78" s="32"/>
      <c r="P78" s="18"/>
      <c r="Q78" s="35"/>
      <c r="R78" s="21"/>
      <c r="S78" s="35"/>
      <c r="T78" s="21"/>
      <c r="U78" s="35"/>
      <c r="V78" s="21"/>
      <c r="W78" s="35"/>
      <c r="X78" s="21"/>
      <c r="Y78" s="32"/>
      <c r="Z78" s="40"/>
      <c r="AA78" s="40"/>
      <c r="AB78" s="40"/>
    </row>
    <row r="79" spans="1:28" ht="20.100000000000001" customHeight="1" thickBot="1" x14ac:dyDescent="0.3">
      <c r="A79" s="10" t="s">
        <v>72</v>
      </c>
      <c r="B79" s="50"/>
      <c r="C79" s="33"/>
      <c r="D79" s="19"/>
      <c r="E79" s="33"/>
      <c r="F79" s="19"/>
      <c r="G79" s="33"/>
      <c r="H79" s="19"/>
      <c r="I79" s="33"/>
      <c r="J79" s="19"/>
      <c r="K79" s="33"/>
      <c r="L79" s="19"/>
      <c r="M79" s="33"/>
      <c r="N79" s="19"/>
      <c r="O79" s="33"/>
      <c r="P79" s="19"/>
      <c r="Q79" s="37"/>
      <c r="R79" s="23"/>
      <c r="S79" s="37"/>
      <c r="T79" s="23"/>
      <c r="U79" s="37"/>
      <c r="V79" s="23"/>
      <c r="W79" s="37"/>
      <c r="X79" s="23"/>
      <c r="Y79" s="33"/>
      <c r="Z79" s="42"/>
      <c r="AA79" s="42"/>
      <c r="AB79" s="42"/>
    </row>
    <row r="80" spans="1:28" ht="20.100000000000001" customHeight="1" thickBot="1" x14ac:dyDescent="0.3">
      <c r="A80" s="10" t="s">
        <v>11</v>
      </c>
      <c r="B80" s="51"/>
      <c r="C80" s="34"/>
      <c r="D80" s="20"/>
      <c r="E80" s="34"/>
      <c r="F80" s="20"/>
      <c r="G80" s="34"/>
      <c r="H80" s="20"/>
      <c r="I80" s="34"/>
      <c r="J80" s="20"/>
      <c r="K80" s="34"/>
      <c r="L80" s="20"/>
      <c r="M80" s="34"/>
      <c r="N80" s="20"/>
      <c r="O80" s="34"/>
      <c r="P80" s="20"/>
      <c r="Q80" s="36"/>
      <c r="R80" s="22"/>
      <c r="S80" s="36"/>
      <c r="T80" s="22"/>
      <c r="U80" s="36"/>
      <c r="V80" s="22"/>
      <c r="W80" s="36"/>
      <c r="X80" s="22"/>
      <c r="Y80" s="34"/>
      <c r="Z80" s="41"/>
      <c r="AA80" s="41"/>
      <c r="AB80" s="41"/>
    </row>
    <row r="81" spans="1:25" ht="20.100000000000001" customHeight="1" x14ac:dyDescent="0.25">
      <c r="A81" s="11"/>
    </row>
    <row r="82" spans="1:25" ht="24" customHeight="1" x14ac:dyDescent="0.25">
      <c r="A82" s="48" t="s">
        <v>15</v>
      </c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</row>
    <row r="83" spans="1:25" ht="24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</row>
    <row r="84" spans="1:25" x14ac:dyDescent="0.25">
      <c r="A84" s="16" t="s">
        <v>88</v>
      </c>
    </row>
  </sheetData>
  <mergeCells count="109">
    <mergeCell ref="B6:C6"/>
    <mergeCell ref="A82:Y82"/>
    <mergeCell ref="B78:B80"/>
    <mergeCell ref="B72:B73"/>
    <mergeCell ref="A6:A7"/>
    <mergeCell ref="A69:AB69"/>
    <mergeCell ref="A75:AB75"/>
    <mergeCell ref="Z76:AB76"/>
    <mergeCell ref="Z70:AB70"/>
    <mergeCell ref="A76:A77"/>
    <mergeCell ref="A70:A71"/>
    <mergeCell ref="Q78:Q80"/>
    <mergeCell ref="Z6:AB6"/>
    <mergeCell ref="A35:C35"/>
    <mergeCell ref="Z64:AB64"/>
    <mergeCell ref="Z37:AB37"/>
    <mergeCell ref="A64:A65"/>
    <mergeCell ref="A37:A38"/>
    <mergeCell ref="B64:C64"/>
    <mergeCell ref="D64:E64"/>
    <mergeCell ref="F64:G64"/>
    <mergeCell ref="H64:I64"/>
    <mergeCell ref="J64:K64"/>
    <mergeCell ref="L64:M64"/>
    <mergeCell ref="N64:O64"/>
    <mergeCell ref="AA72:AA73"/>
    <mergeCell ref="AB72:AB73"/>
    <mergeCell ref="Y78:Y80"/>
    <mergeCell ref="Z78:Z80"/>
    <mergeCell ref="AA78:AA80"/>
    <mergeCell ref="AB78:AB80"/>
    <mergeCell ref="I78:I80"/>
    <mergeCell ref="U78:U80"/>
    <mergeCell ref="Q72:Q73"/>
    <mergeCell ref="W78:W80"/>
    <mergeCell ref="Y72:Y73"/>
    <mergeCell ref="Z72:Z73"/>
    <mergeCell ref="D6:E6"/>
    <mergeCell ref="F6:G6"/>
    <mergeCell ref="H6:I6"/>
    <mergeCell ref="J6:K6"/>
    <mergeCell ref="L6:M6"/>
    <mergeCell ref="G78:G80"/>
    <mergeCell ref="W72:W73"/>
    <mergeCell ref="C72:C73"/>
    <mergeCell ref="C78:C80"/>
    <mergeCell ref="S78:S80"/>
    <mergeCell ref="S72:S73"/>
    <mergeCell ref="U72:U73"/>
    <mergeCell ref="K72:K73"/>
    <mergeCell ref="M72:M73"/>
    <mergeCell ref="K78:K80"/>
    <mergeCell ref="M78:M80"/>
    <mergeCell ref="O78:O80"/>
    <mergeCell ref="O72:O73"/>
    <mergeCell ref="E72:E73"/>
    <mergeCell ref="G72:G73"/>
    <mergeCell ref="E78:E80"/>
    <mergeCell ref="I72:I73"/>
    <mergeCell ref="A36:AB36"/>
    <mergeCell ref="A63:AB63"/>
    <mergeCell ref="J70:K70"/>
    <mergeCell ref="P64:Q64"/>
    <mergeCell ref="R64:S64"/>
    <mergeCell ref="T64:U64"/>
    <mergeCell ref="V64:W64"/>
    <mergeCell ref="X64:Y64"/>
    <mergeCell ref="X6:Y6"/>
    <mergeCell ref="B37:C37"/>
    <mergeCell ref="D37:E37"/>
    <mergeCell ref="F37:G37"/>
    <mergeCell ref="H37:I37"/>
    <mergeCell ref="J37:K37"/>
    <mergeCell ref="L37:M37"/>
    <mergeCell ref="N37:O37"/>
    <mergeCell ref="P37:Q37"/>
    <mergeCell ref="R37:S37"/>
    <mergeCell ref="T37:U37"/>
    <mergeCell ref="V37:W37"/>
    <mergeCell ref="X37:Y37"/>
    <mergeCell ref="N6:O6"/>
    <mergeCell ref="P6:Q6"/>
    <mergeCell ref="R6:S6"/>
    <mergeCell ref="T6:U6"/>
    <mergeCell ref="V6:W6"/>
    <mergeCell ref="A3:AB4"/>
    <mergeCell ref="V70:W70"/>
    <mergeCell ref="X70:Y70"/>
    <mergeCell ref="B76:C76"/>
    <mergeCell ref="D76:E76"/>
    <mergeCell ref="F76:G76"/>
    <mergeCell ref="H76:I76"/>
    <mergeCell ref="J76:K76"/>
    <mergeCell ref="L76:M76"/>
    <mergeCell ref="N76:O76"/>
    <mergeCell ref="P76:Q76"/>
    <mergeCell ref="R76:S76"/>
    <mergeCell ref="T76:U76"/>
    <mergeCell ref="V76:W76"/>
    <mergeCell ref="X76:Y76"/>
    <mergeCell ref="L70:M70"/>
    <mergeCell ref="N70:O70"/>
    <mergeCell ref="P70:Q70"/>
    <mergeCell ref="R70:S70"/>
    <mergeCell ref="T70:U70"/>
    <mergeCell ref="B70:C70"/>
    <mergeCell ref="D70:E70"/>
    <mergeCell ref="F70:G70"/>
    <mergeCell ref="H70:I70"/>
  </mergeCells>
  <phoneticPr fontId="19" type="noConversion"/>
  <printOptions horizontalCentered="1"/>
  <pageMargins left="0.39370078740157483" right="0.39370078740157483" top="0.39370078740157483" bottom="0.39370078740157483" header="0.51181102362204722" footer="0.51181102362204722"/>
  <pageSetup paperSize="9" scale="76" fitToHeight="0" orientation="portrait" r:id="rId1"/>
  <headerFooter>
    <oddFooter>&amp;RPágina &amp;P/&amp;N</oddFooter>
  </headerFooter>
  <rowBreaks count="2" manualBreakCount="2">
    <brk id="35" max="16383" man="1"/>
    <brk id="73" max="2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Atividades e Resultados</vt:lpstr>
      <vt:lpstr>'Atividades e Resultados'!Area_de_impressao</vt:lpstr>
      <vt:lpstr>'Atividades e Resultados'!Titulos_de_impressao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Solange Moreira Lima</dc:creator>
  <cp:keywords/>
  <dc:description/>
  <cp:lastModifiedBy>Luana Suelen de Souza</cp:lastModifiedBy>
  <cp:revision/>
  <cp:lastPrinted>2025-02-13T20:08:33Z</cp:lastPrinted>
  <dcterms:created xsi:type="dcterms:W3CDTF">2020-12-14T19:05:34Z</dcterms:created>
  <dcterms:modified xsi:type="dcterms:W3CDTF">2025-03-13T12:56:50Z</dcterms:modified>
  <cp:category/>
  <cp:contentStatus/>
</cp:coreProperties>
</file>