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0727A7D7-C094-4211-94F2-D4E0115FBA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Resultados'!$A$1:$AB$84</definedName>
    <definedName name="_xlnm.Print_Titles" localSheetId="0">'Atividades e Resultados'!$1:$4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2" l="1"/>
  <c r="F61" i="2"/>
  <c r="F34" i="2"/>
  <c r="D67" i="2"/>
  <c r="D61" i="2"/>
  <c r="Z8" i="2"/>
  <c r="D34" i="2"/>
  <c r="Z66" i="2"/>
  <c r="Z39" i="2"/>
  <c r="G34" i="2"/>
  <c r="AA66" i="2"/>
  <c r="Z53" i="2"/>
  <c r="Z54" i="2"/>
  <c r="Z56" i="2"/>
  <c r="K61" i="2" l="1"/>
  <c r="K34" i="2"/>
  <c r="AA53" i="2" l="1"/>
  <c r="Z13" i="2"/>
  <c r="AA9" i="2"/>
  <c r="AA8" i="2"/>
  <c r="AA39" i="2"/>
  <c r="AA54" i="2" l="1"/>
  <c r="Z55" i="2"/>
  <c r="C34" i="2" l="1"/>
  <c r="B34" i="2"/>
  <c r="Z40" i="2" l="1"/>
  <c r="Z41" i="2"/>
  <c r="Z42" i="2"/>
  <c r="Z43" i="2"/>
  <c r="Z44" i="2"/>
  <c r="Z45" i="2"/>
  <c r="Z46" i="2"/>
  <c r="Z47" i="2"/>
  <c r="Z48" i="2"/>
  <c r="Z49" i="2"/>
  <c r="Z50" i="2"/>
  <c r="Z51" i="2"/>
  <c r="Z52" i="2"/>
  <c r="Z57" i="2"/>
  <c r="Z58" i="2"/>
  <c r="Z59" i="2"/>
  <c r="Z60" i="2"/>
  <c r="Q61" i="2"/>
  <c r="Z9" i="2"/>
  <c r="Z10" i="2"/>
  <c r="Z11" i="2"/>
  <c r="Z12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Q34" i="2"/>
  <c r="AA67" i="2" l="1"/>
  <c r="AA40" i="2"/>
  <c r="AB39" i="2" l="1"/>
  <c r="I61" i="2"/>
  <c r="I34" i="2"/>
  <c r="E61" i="2" l="1"/>
  <c r="G61" i="2"/>
  <c r="M61" i="2"/>
  <c r="O61" i="2"/>
  <c r="S61" i="2"/>
  <c r="U61" i="2"/>
  <c r="W61" i="2"/>
  <c r="Y61" i="2"/>
  <c r="M34" i="2"/>
  <c r="O34" i="2"/>
  <c r="S34" i="2"/>
  <c r="U34" i="2"/>
  <c r="W34" i="2"/>
  <c r="Y34" i="2"/>
  <c r="E34" i="2"/>
  <c r="AA41" i="2"/>
  <c r="AA42" i="2"/>
  <c r="AB42" i="2" s="1"/>
  <c r="AA43" i="2"/>
  <c r="AA44" i="2"/>
  <c r="AA45" i="2"/>
  <c r="AA46" i="2"/>
  <c r="AB46" i="2" s="1"/>
  <c r="AA47" i="2"/>
  <c r="AA48" i="2"/>
  <c r="AA49" i="2"/>
  <c r="AA50" i="2"/>
  <c r="AB50" i="2" s="1"/>
  <c r="AA51" i="2"/>
  <c r="AA52" i="2"/>
  <c r="AB54" i="2"/>
  <c r="AA55" i="2"/>
  <c r="AB55" i="2" s="1"/>
  <c r="AA56" i="2"/>
  <c r="AB56" i="2" s="1"/>
  <c r="AA57" i="2"/>
  <c r="AB57" i="2" s="1"/>
  <c r="AA58" i="2"/>
  <c r="AB58" i="2" s="1"/>
  <c r="AA59" i="2"/>
  <c r="AA60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B47" i="2" l="1"/>
  <c r="AB66" i="2"/>
  <c r="AB53" i="2"/>
  <c r="AB49" i="2"/>
  <c r="AB45" i="2"/>
  <c r="AB41" i="2"/>
  <c r="AB59" i="2"/>
  <c r="AB51" i="2"/>
  <c r="AB43" i="2"/>
  <c r="AB60" i="2"/>
  <c r="AB52" i="2"/>
  <c r="AB48" i="2"/>
  <c r="AB44" i="2"/>
  <c r="AB40" i="2"/>
  <c r="AB31" i="2"/>
  <c r="AB27" i="2"/>
  <c r="AB23" i="2"/>
  <c r="AB19" i="2"/>
  <c r="AB15" i="2"/>
  <c r="AB11" i="2"/>
  <c r="AB8" i="2"/>
  <c r="AB29" i="2"/>
  <c r="AB21" i="2"/>
  <c r="AB9" i="2"/>
  <c r="AB33" i="2"/>
  <c r="AB25" i="2"/>
  <c r="AB17" i="2"/>
  <c r="AB13" i="2"/>
  <c r="AB30" i="2"/>
  <c r="AB26" i="2"/>
  <c r="AB22" i="2"/>
  <c r="AB18" i="2"/>
  <c r="AB14" i="2"/>
  <c r="AB10" i="2"/>
  <c r="AB32" i="2"/>
  <c r="AB28" i="2"/>
  <c r="AB24" i="2"/>
  <c r="AB20" i="2"/>
  <c r="AB16" i="2"/>
  <c r="AB12" i="2"/>
  <c r="B67" i="2" l="1"/>
  <c r="Z67" i="2" s="1"/>
  <c r="C61" i="2"/>
  <c r="AA61" i="2" s="1"/>
  <c r="B61" i="2"/>
  <c r="Z61" i="2" s="1"/>
  <c r="Z34" i="2"/>
  <c r="AB67" i="2" l="1"/>
  <c r="AA34" i="2"/>
  <c r="AB34" i="2" s="1"/>
  <c r="AB61" i="2"/>
</calcChain>
</file>

<file path=xl/sharedStrings.xml><?xml version="1.0" encoding="utf-8"?>
<sst xmlns="http://schemas.openxmlformats.org/spreadsheetml/2006/main" count="265" uniqueCount="89">
  <si>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</si>
  <si>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</si>
  <si>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</si>
  <si>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</si>
  <si>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</si>
  <si>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</si>
  <si>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</si>
  <si>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</si>
  <si>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</si>
  <si>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</si>
  <si>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</si>
  <si>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</si>
  <si>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</si>
  <si>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</si>
  <si>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</si>
  <si>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</si>
  <si>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</si>
  <si>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</si>
  <si>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</si>
  <si>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</si>
  <si>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</si>
  <si>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</si>
  <si>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</si>
  <si>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</si>
  <si>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</si>
  <si>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</si>
  <si>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</si>
  <si>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</si>
  <si>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</si>
  <si>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</si>
  <si>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</si>
  <si>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</si>
  <si>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</si>
  <si>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</si>
  <si>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</si>
  <si>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</si>
  <si>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</si>
  <si>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</si>
  <si>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</si>
  <si>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</si>
  <si>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</si>
  <si>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</si>
  <si>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</si>
  <si>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</si>
  <si>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</si>
  <si>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</si>
  <si>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</si>
  <si>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</si>
  <si>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</si>
  <si>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</si>
  <si>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</si>
  <si>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</si>
  <si>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</si>
  <si>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</si>
  <si>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</si>
  <si>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</si>
  <si>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</si>
  <si>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</si>
  <si>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</si>
  <si>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</si>
  <si>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</si>
  <si>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</si>
  <si>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</si>
  <si>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</si>
  <si>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</si>
  <si>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</si>
  <si>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</si>
  <si>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</si>
  <si>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</si>
  <si>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</si>
  <si>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</si>
  <si>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</si>
  <si>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</si>
  <si>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</si>
  <si>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</si>
  <si>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</si>
  <si>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</si>
  <si>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</si>
  <si>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</si>
  <si>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</si>
  <si>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</si>
  <si>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</si>
  <si>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</si>
  <si>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</si>
  <si>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</si>
  <si>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</si>
  <si>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</si>
  <si>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</si>
  <si>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Atualizado em: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</si>
</sst>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54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6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4"/>
  <sheetViews>
    <sheetView showGridLines="0" tabSelected="1" zoomScale="90" zoomScaleNormal="90" zoomScaleSheetLayoutView="100" workbookViewId="0">
      <selection activeCell="A63" sqref="A63:AB63"/>
    </sheetView>
  </sheetViews>
  <sheetFormatPr defaultRowHeight="15" x14ac:dyDescent="0.25"/>
  <cols>
    <col min="1" max="1" width="38.85546875" style="8" customWidth="1"/>
    <col min="2" max="2" width="12.7109375" style="5" customWidth="1"/>
    <col min="3" max="4" width="12.28515625" style="5" customWidth="1"/>
    <col min="5" max="6" width="13" style="5" customWidth="1"/>
    <col min="7" max="7" width="12.5703125" style="5" customWidth="1"/>
    <col min="8" max="8" width="12.5703125" style="5" hidden="1" customWidth="1"/>
    <col min="9" max="10" width="14.42578125" style="5" hidden="1" customWidth="1"/>
    <col min="11" max="12" width="13.85546875" style="5" hidden="1" customWidth="1"/>
    <col min="13" max="14" width="12.28515625" style="5" hidden="1" customWidth="1"/>
    <col min="15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32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21.75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t="20.100000000000001" customHeight="1" thickBot="1" x14ac:dyDescent="0.3">
      <c r="A5" s="9" t="s">
        <v>17</v>
      </c>
    </row>
    <row r="6" spans="1:28" ht="20.100000000000001" customHeight="1" thickBot="1" x14ac:dyDescent="0.3">
      <c r="A6" s="50"/>
      <c r="B6" s="33" t="s">
        <v>76</v>
      </c>
      <c r="C6" s="34"/>
      <c r="D6" s="35" t="s">
        <v>0</v>
      </c>
      <c r="E6" s="36"/>
      <c r="F6" s="35" t="s">
        <v>1</v>
      </c>
      <c r="G6" s="36"/>
      <c r="H6" s="35" t="s">
        <v>2</v>
      </c>
      <c r="I6" s="36"/>
      <c r="J6" s="35" t="s">
        <v>3</v>
      </c>
      <c r="K6" s="36"/>
      <c r="L6" s="35" t="s">
        <v>4</v>
      </c>
      <c r="M6" s="36"/>
      <c r="N6" s="35" t="s">
        <v>5</v>
      </c>
      <c r="O6" s="36"/>
      <c r="P6" s="35" t="s">
        <v>6</v>
      </c>
      <c r="Q6" s="36"/>
      <c r="R6" s="35" t="s">
        <v>7</v>
      </c>
      <c r="S6" s="36"/>
      <c r="T6" s="35" t="s">
        <v>8</v>
      </c>
      <c r="U6" s="36"/>
      <c r="V6" s="35" t="s">
        <v>9</v>
      </c>
      <c r="W6" s="36"/>
      <c r="X6" s="35" t="s">
        <v>10</v>
      </c>
      <c r="Y6" s="36"/>
      <c r="Z6" s="35" t="s">
        <v>11</v>
      </c>
      <c r="AA6" s="52"/>
      <c r="AB6" s="36"/>
    </row>
    <row r="7" spans="1:28" ht="27.75" customHeight="1" thickBot="1" x14ac:dyDescent="0.3">
      <c r="A7" s="51"/>
      <c r="B7" s="17" t="s">
        <v>44</v>
      </c>
      <c r="C7" s="7" t="s">
        <v>16</v>
      </c>
      <c r="D7" s="17" t="s">
        <v>44</v>
      </c>
      <c r="E7" s="7" t="s">
        <v>16</v>
      </c>
      <c r="F7" s="17" t="s">
        <v>44</v>
      </c>
      <c r="G7" s="7" t="s">
        <v>16</v>
      </c>
      <c r="H7" s="17" t="s">
        <v>44</v>
      </c>
      <c r="I7" s="7" t="s">
        <v>16</v>
      </c>
      <c r="J7" s="17" t="s">
        <v>44</v>
      </c>
      <c r="K7" s="7" t="s">
        <v>16</v>
      </c>
      <c r="L7" s="17" t="s">
        <v>44</v>
      </c>
      <c r="M7" s="7" t="s">
        <v>16</v>
      </c>
      <c r="N7" s="17" t="s">
        <v>44</v>
      </c>
      <c r="O7" s="7" t="s">
        <v>16</v>
      </c>
      <c r="P7" s="17" t="s">
        <v>44</v>
      </c>
      <c r="Q7" s="7" t="s">
        <v>16</v>
      </c>
      <c r="R7" s="17" t="s">
        <v>44</v>
      </c>
      <c r="S7" s="7" t="s">
        <v>16</v>
      </c>
      <c r="T7" s="17" t="s">
        <v>44</v>
      </c>
      <c r="U7" s="7" t="s">
        <v>16</v>
      </c>
      <c r="V7" s="17" t="s">
        <v>44</v>
      </c>
      <c r="W7" s="7" t="s">
        <v>16</v>
      </c>
      <c r="X7" s="17" t="s">
        <v>44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>
        <f>B8*8</f>
        <v>80</v>
      </c>
      <c r="AA8" s="3">
        <f>SUM(C8:Y8)</f>
        <v>50</v>
      </c>
      <c r="AB8" s="14">
        <f>(Z8/AA8)*100</f>
        <v>160</v>
      </c>
    </row>
    <row r="9" spans="1:28" ht="20.100000000000001" customHeight="1" thickBot="1" x14ac:dyDescent="0.3">
      <c r="A9" s="10" t="s">
        <v>19</v>
      </c>
      <c r="B9" s="1">
        <v>105</v>
      </c>
      <c r="C9" s="1">
        <v>85</v>
      </c>
      <c r="D9" s="1">
        <v>105</v>
      </c>
      <c r="E9" s="1">
        <v>142</v>
      </c>
      <c r="F9" s="1">
        <v>105</v>
      </c>
      <c r="G9" s="1">
        <v>90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>
        <f t="shared" ref="Z9:Z34" si="0">B9*8</f>
        <v>840</v>
      </c>
      <c r="AA9" s="3">
        <f>SUM(C9:Y9)</f>
        <v>527</v>
      </c>
      <c r="AB9" s="14">
        <f t="shared" ref="AB9:AB34" si="1">(Z9/AA9)*100</f>
        <v>159.39278937381405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si="0"/>
        <v>600</v>
      </c>
      <c r="AA10" s="3">
        <f t="shared" ref="AA10:AA34" si="2">SUM(C10:Y10)</f>
        <v>380</v>
      </c>
      <c r="AB10" s="14">
        <f t="shared" si="1"/>
        <v>157.89473684210526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120</v>
      </c>
      <c r="AA11" s="3">
        <f t="shared" si="2"/>
        <v>75</v>
      </c>
      <c r="AB11" s="14">
        <f t="shared" si="1"/>
        <v>160</v>
      </c>
    </row>
    <row r="12" spans="1:28" ht="20.100000000000001" customHeight="1" thickBot="1" x14ac:dyDescent="0.3">
      <c r="A12" s="10" t="s">
        <v>22</v>
      </c>
      <c r="B12" s="1">
        <v>50</v>
      </c>
      <c r="C12" s="1">
        <v>129</v>
      </c>
      <c r="D12" s="1">
        <v>50</v>
      </c>
      <c r="E12" s="1">
        <v>125</v>
      </c>
      <c r="F12" s="1">
        <v>50</v>
      </c>
      <c r="G12" s="1">
        <v>110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400</v>
      </c>
      <c r="AA12" s="3">
        <f t="shared" si="2"/>
        <v>464</v>
      </c>
      <c r="AB12" s="14">
        <f t="shared" si="1"/>
        <v>86.206896551724128</v>
      </c>
    </row>
    <row r="13" spans="1:28" ht="20.100000000000001" customHeight="1" thickBot="1" x14ac:dyDescent="0.3">
      <c r="A13" s="10" t="s">
        <v>23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320</v>
      </c>
      <c r="AA13" s="3">
        <f t="shared" si="2"/>
        <v>202</v>
      </c>
      <c r="AB13" s="14">
        <f t="shared" si="1"/>
        <v>158.41584158415841</v>
      </c>
    </row>
    <row r="14" spans="1:28" ht="20.100000000000001" customHeight="1" thickBot="1" x14ac:dyDescent="0.3">
      <c r="A14" s="10" t="s">
        <v>24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400</v>
      </c>
      <c r="AA14" s="3">
        <f t="shared" si="2"/>
        <v>236</v>
      </c>
      <c r="AB14" s="14">
        <f t="shared" si="1"/>
        <v>169.4915254237288</v>
      </c>
    </row>
    <row r="15" spans="1:28" ht="20.100000000000001" customHeight="1" thickBot="1" x14ac:dyDescent="0.3">
      <c r="A15" s="10" t="s">
        <v>25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120</v>
      </c>
      <c r="AA15" s="3">
        <f t="shared" si="2"/>
        <v>75</v>
      </c>
      <c r="AB15" s="14">
        <f t="shared" si="1"/>
        <v>160</v>
      </c>
    </row>
    <row r="16" spans="1:28" ht="20.100000000000001" customHeight="1" thickBot="1" x14ac:dyDescent="0.3">
      <c r="A16" s="10" t="s">
        <v>26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200</v>
      </c>
      <c r="AA16" s="3">
        <f t="shared" si="2"/>
        <v>121</v>
      </c>
      <c r="AB16" s="14">
        <f t="shared" si="1"/>
        <v>165.28925619834712</v>
      </c>
    </row>
    <row r="17" spans="1:28" ht="20.100000000000001" customHeight="1" thickBot="1" x14ac:dyDescent="0.3">
      <c r="A17" s="10" t="s">
        <v>27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240</v>
      </c>
      <c r="AA17" s="3">
        <f t="shared" si="2"/>
        <v>152</v>
      </c>
      <c r="AB17" s="14">
        <f t="shared" si="1"/>
        <v>157.89473684210526</v>
      </c>
    </row>
    <row r="18" spans="1:28" ht="20.100000000000001" customHeight="1" thickBot="1" x14ac:dyDescent="0.3">
      <c r="A18" s="10" t="s">
        <v>28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216</v>
      </c>
      <c r="AA18" s="3">
        <f t="shared" si="2"/>
        <v>131</v>
      </c>
      <c r="AB18" s="14">
        <f t="shared" si="1"/>
        <v>164.8854961832061</v>
      </c>
    </row>
    <row r="19" spans="1:28" ht="20.100000000000001" customHeight="1" thickBot="1" x14ac:dyDescent="0.3">
      <c r="A19" s="10" t="s">
        <v>29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400</v>
      </c>
      <c r="AA19" s="3">
        <f t="shared" si="2"/>
        <v>260</v>
      </c>
      <c r="AB19" s="14">
        <f t="shared" si="1"/>
        <v>153.84615384615387</v>
      </c>
    </row>
    <row r="20" spans="1:28" ht="20.100000000000001" customHeight="1" thickBot="1" x14ac:dyDescent="0.3">
      <c r="A20" s="10" t="s">
        <v>30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32</v>
      </c>
      <c r="AA20" s="3">
        <f t="shared" si="2"/>
        <v>20</v>
      </c>
      <c r="AB20" s="14">
        <f t="shared" si="1"/>
        <v>160</v>
      </c>
    </row>
    <row r="21" spans="1:28" ht="20.100000000000001" customHeight="1" thickBot="1" x14ac:dyDescent="0.3">
      <c r="A21" s="10" t="s">
        <v>31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384</v>
      </c>
      <c r="AA21" s="3">
        <f t="shared" si="2"/>
        <v>234</v>
      </c>
      <c r="AB21" s="14">
        <f t="shared" si="1"/>
        <v>164.10256410256409</v>
      </c>
    </row>
    <row r="22" spans="1:28" ht="20.100000000000001" customHeight="1" thickBot="1" x14ac:dyDescent="0.3">
      <c r="A22" s="10" t="s">
        <v>32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2000</v>
      </c>
      <c r="AA22" s="3">
        <f t="shared" si="2"/>
        <v>1233</v>
      </c>
      <c r="AB22" s="14">
        <f t="shared" si="1"/>
        <v>162.20600162206003</v>
      </c>
    </row>
    <row r="23" spans="1:28" ht="20.100000000000001" customHeight="1" thickBot="1" x14ac:dyDescent="0.3">
      <c r="A23" s="10" t="s">
        <v>33</v>
      </c>
      <c r="B23" s="1">
        <v>100</v>
      </c>
      <c r="C23" s="1">
        <v>124</v>
      </c>
      <c r="D23" s="1">
        <v>100</v>
      </c>
      <c r="E23" s="1">
        <v>152</v>
      </c>
      <c r="F23" s="1">
        <v>100</v>
      </c>
      <c r="G23" s="1">
        <v>135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 t="shared" si="0"/>
        <v>800</v>
      </c>
      <c r="AA23" s="3">
        <f t="shared" si="2"/>
        <v>611</v>
      </c>
      <c r="AB23" s="14">
        <f t="shared" si="1"/>
        <v>130.9328968903437</v>
      </c>
    </row>
    <row r="24" spans="1:28" ht="20.100000000000001" customHeight="1" thickBot="1" x14ac:dyDescent="0.3">
      <c r="A24" s="10" t="s">
        <v>34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 t="shared" si="0"/>
        <v>160</v>
      </c>
      <c r="AA24" s="3">
        <f t="shared" si="2"/>
        <v>102</v>
      </c>
      <c r="AB24" s="14">
        <f t="shared" si="1"/>
        <v>156.86274509803923</v>
      </c>
    </row>
    <row r="25" spans="1:28" ht="20.100000000000001" customHeight="1" thickBot="1" x14ac:dyDescent="0.3">
      <c r="A25" s="10" t="s">
        <v>35</v>
      </c>
      <c r="B25" s="1">
        <v>80</v>
      </c>
      <c r="C25" s="1">
        <v>4</v>
      </c>
      <c r="D25" s="1">
        <v>80</v>
      </c>
      <c r="E25" s="1">
        <v>5</v>
      </c>
      <c r="F25" s="1">
        <v>80</v>
      </c>
      <c r="G25" s="1">
        <v>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 t="shared" si="0"/>
        <v>640</v>
      </c>
      <c r="AA25" s="3">
        <f t="shared" si="2"/>
        <v>174</v>
      </c>
      <c r="AB25" s="14">
        <f t="shared" si="1"/>
        <v>367.81609195402297</v>
      </c>
    </row>
    <row r="26" spans="1:28" ht="20.100000000000001" customHeight="1" thickBot="1" x14ac:dyDescent="0.3">
      <c r="A26" s="10" t="s">
        <v>36</v>
      </c>
      <c r="B26" s="1">
        <v>64</v>
      </c>
      <c r="C26" s="1">
        <v>80</v>
      </c>
      <c r="D26" s="1">
        <v>64</v>
      </c>
      <c r="E26" s="1">
        <v>34</v>
      </c>
      <c r="F26" s="1">
        <v>64</v>
      </c>
      <c r="G26" s="1">
        <v>50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 t="shared" si="0"/>
        <v>512</v>
      </c>
      <c r="AA26" s="3">
        <f t="shared" si="2"/>
        <v>292</v>
      </c>
      <c r="AB26" s="14">
        <f t="shared" si="1"/>
        <v>175.34246575342465</v>
      </c>
    </row>
    <row r="27" spans="1:28" ht="20.100000000000001" customHeight="1" thickBot="1" x14ac:dyDescent="0.3">
      <c r="A27" s="10" t="s">
        <v>37</v>
      </c>
      <c r="B27" s="1">
        <v>70</v>
      </c>
      <c r="C27" s="1">
        <v>70</v>
      </c>
      <c r="D27" s="1">
        <v>70</v>
      </c>
      <c r="E27" s="1">
        <v>105</v>
      </c>
      <c r="F27" s="1">
        <v>70</v>
      </c>
      <c r="G27" s="1">
        <v>70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560</v>
      </c>
      <c r="AA27" s="3">
        <f t="shared" si="2"/>
        <v>385</v>
      </c>
      <c r="AB27" s="14">
        <f t="shared" si="1"/>
        <v>145.45454545454547</v>
      </c>
    </row>
    <row r="28" spans="1:28" ht="20.100000000000001" customHeight="1" thickBot="1" x14ac:dyDescent="0.3">
      <c r="A28" s="10" t="s">
        <v>38</v>
      </c>
      <c r="B28" s="1">
        <v>20</v>
      </c>
      <c r="C28" s="1">
        <v>20</v>
      </c>
      <c r="D28" s="1">
        <v>20</v>
      </c>
      <c r="E28" s="1">
        <v>20</v>
      </c>
      <c r="F28" s="1">
        <v>20</v>
      </c>
      <c r="G28" s="1">
        <v>29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 t="shared" si="0"/>
        <v>160</v>
      </c>
      <c r="AA28" s="3">
        <f t="shared" si="2"/>
        <v>109</v>
      </c>
      <c r="AB28" s="14">
        <f t="shared" si="1"/>
        <v>146.78899082568807</v>
      </c>
    </row>
    <row r="29" spans="1:28" ht="20.100000000000001" customHeight="1" thickBot="1" x14ac:dyDescent="0.3">
      <c r="A29" s="10" t="s">
        <v>39</v>
      </c>
      <c r="B29" s="1">
        <v>28</v>
      </c>
      <c r="C29" s="1">
        <v>0</v>
      </c>
      <c r="D29" s="1">
        <v>28</v>
      </c>
      <c r="E29" s="1">
        <v>0</v>
      </c>
      <c r="F29" s="1">
        <v>28</v>
      </c>
      <c r="G29" s="1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224</v>
      </c>
      <c r="AA29" s="3">
        <f t="shared" si="2"/>
        <v>56</v>
      </c>
      <c r="AB29" s="14">
        <f t="shared" si="1"/>
        <v>400</v>
      </c>
    </row>
    <row r="30" spans="1:28" ht="20.100000000000001" customHeight="1" thickBot="1" x14ac:dyDescent="0.3">
      <c r="A30" s="10" t="s">
        <v>40</v>
      </c>
      <c r="B30" s="1">
        <v>10</v>
      </c>
      <c r="C30" s="1">
        <v>10</v>
      </c>
      <c r="D30" s="1">
        <v>10</v>
      </c>
      <c r="E30" s="1">
        <v>10</v>
      </c>
      <c r="F30" s="1">
        <v>10</v>
      </c>
      <c r="G30" s="1">
        <v>10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80</v>
      </c>
      <c r="AA30" s="3">
        <f t="shared" si="2"/>
        <v>50</v>
      </c>
      <c r="AB30" s="14">
        <f t="shared" si="1"/>
        <v>160</v>
      </c>
    </row>
    <row r="31" spans="1:28" ht="20.100000000000001" customHeight="1" thickBot="1" x14ac:dyDescent="0.3">
      <c r="A31" s="10" t="s">
        <v>41</v>
      </c>
      <c r="B31" s="1">
        <v>35</v>
      </c>
      <c r="C31" s="1">
        <v>40</v>
      </c>
      <c r="D31" s="1">
        <v>35</v>
      </c>
      <c r="E31" s="1">
        <v>40</v>
      </c>
      <c r="F31" s="1">
        <v>35</v>
      </c>
      <c r="G31" s="1">
        <v>20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280</v>
      </c>
      <c r="AA31" s="3">
        <f t="shared" si="2"/>
        <v>170</v>
      </c>
      <c r="AB31" s="14">
        <f t="shared" si="1"/>
        <v>164.70588235294116</v>
      </c>
    </row>
    <row r="32" spans="1:28" ht="20.100000000000001" customHeight="1" thickBot="1" x14ac:dyDescent="0.3">
      <c r="A32" s="10" t="s">
        <v>42</v>
      </c>
      <c r="B32" s="1">
        <v>35</v>
      </c>
      <c r="C32" s="1">
        <v>53</v>
      </c>
      <c r="D32" s="1">
        <v>35</v>
      </c>
      <c r="E32" s="1">
        <v>30</v>
      </c>
      <c r="F32" s="1">
        <v>35</v>
      </c>
      <c r="G32" s="1">
        <v>25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280</v>
      </c>
      <c r="AA32" s="3">
        <f t="shared" si="2"/>
        <v>178</v>
      </c>
      <c r="AB32" s="14">
        <f t="shared" si="1"/>
        <v>157.30337078651687</v>
      </c>
    </row>
    <row r="33" spans="1:28" ht="20.100000000000001" customHeight="1" thickBot="1" x14ac:dyDescent="0.3">
      <c r="A33" s="10" t="s">
        <v>43</v>
      </c>
      <c r="B33" s="1">
        <v>70</v>
      </c>
      <c r="C33" s="1">
        <v>70</v>
      </c>
      <c r="D33" s="1">
        <v>70</v>
      </c>
      <c r="E33" s="1">
        <v>70</v>
      </c>
      <c r="F33" s="1">
        <v>70</v>
      </c>
      <c r="G33" s="1">
        <v>70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560</v>
      </c>
      <c r="AA33" s="3">
        <f t="shared" si="2"/>
        <v>350</v>
      </c>
      <c r="AB33" s="14">
        <f t="shared" si="1"/>
        <v>160</v>
      </c>
    </row>
    <row r="34" spans="1:28" ht="20.100000000000001" customHeight="1" thickBot="1" x14ac:dyDescent="0.3">
      <c r="A34" s="10" t="s">
        <v>11</v>
      </c>
      <c r="B34" s="2">
        <f>SUM(B8:B33)</f>
        <v>1326</v>
      </c>
      <c r="C34" s="1">
        <f>SUM(C8:C33)</f>
        <v>1385</v>
      </c>
      <c r="D34" s="2">
        <f>SUM(D8:D33)</f>
        <v>1326</v>
      </c>
      <c r="E34" s="2">
        <f t="shared" ref="E34:I34" si="3">SUM(E8:E33)</f>
        <v>1425</v>
      </c>
      <c r="F34" s="2">
        <f>SUM(F8:F33)</f>
        <v>1326</v>
      </c>
      <c r="G34" s="2">
        <f>SUM(G8:G33)</f>
        <v>1175</v>
      </c>
      <c r="H34" s="2"/>
      <c r="I34" s="2">
        <f t="shared" si="3"/>
        <v>0</v>
      </c>
      <c r="J34" s="2"/>
      <c r="K34" s="1">
        <f>SUM(K8:K33)</f>
        <v>0</v>
      </c>
      <c r="L34" s="1"/>
      <c r="M34" s="2">
        <f t="shared" ref="M34:Y34" si="4">SUM(M8:M33)</f>
        <v>0</v>
      </c>
      <c r="N34" s="2"/>
      <c r="O34" s="2">
        <f t="shared" si="4"/>
        <v>0</v>
      </c>
      <c r="P34" s="2"/>
      <c r="Q34" s="2">
        <f>SUM(Q8:Q33)</f>
        <v>0</v>
      </c>
      <c r="R34" s="2"/>
      <c r="S34" s="2">
        <f t="shared" si="4"/>
        <v>0</v>
      </c>
      <c r="T34" s="2"/>
      <c r="U34" s="2">
        <f t="shared" si="4"/>
        <v>0</v>
      </c>
      <c r="V34" s="2"/>
      <c r="W34" s="1">
        <f t="shared" si="4"/>
        <v>0</v>
      </c>
      <c r="X34" s="1"/>
      <c r="Y34" s="1">
        <f t="shared" si="4"/>
        <v>0</v>
      </c>
      <c r="Z34" s="3">
        <f t="shared" si="0"/>
        <v>10608</v>
      </c>
      <c r="AA34" s="3">
        <f t="shared" si="2"/>
        <v>6637</v>
      </c>
      <c r="AB34" s="14">
        <f t="shared" si="1"/>
        <v>159.83124905830948</v>
      </c>
    </row>
    <row r="35" spans="1:28" ht="20.100000000000001" customHeight="1" x14ac:dyDescent="0.25">
      <c r="A35" s="53"/>
      <c r="B35" s="53"/>
      <c r="C35" s="53"/>
      <c r="D35" s="26"/>
    </row>
    <row r="36" spans="1:28" ht="20.100000000000001" customHeight="1" thickBot="1" x14ac:dyDescent="0.3">
      <c r="A36" s="45" t="s">
        <v>45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20.100000000000001" customHeight="1" thickBot="1" x14ac:dyDescent="0.3">
      <c r="A37" s="50"/>
      <c r="B37" s="33" t="s">
        <v>76</v>
      </c>
      <c r="C37" s="34"/>
      <c r="D37" s="35" t="s">
        <v>0</v>
      </c>
      <c r="E37" s="36"/>
      <c r="F37" s="35" t="s">
        <v>1</v>
      </c>
      <c r="G37" s="36"/>
      <c r="H37" s="35" t="s">
        <v>2</v>
      </c>
      <c r="I37" s="36"/>
      <c r="J37" s="35" t="s">
        <v>3</v>
      </c>
      <c r="K37" s="36"/>
      <c r="L37" s="35" t="s">
        <v>4</v>
      </c>
      <c r="M37" s="36"/>
      <c r="N37" s="35" t="s">
        <v>5</v>
      </c>
      <c r="O37" s="36"/>
      <c r="P37" s="35" t="s">
        <v>6</v>
      </c>
      <c r="Q37" s="36"/>
      <c r="R37" s="35" t="s">
        <v>7</v>
      </c>
      <c r="S37" s="36"/>
      <c r="T37" s="35" t="s">
        <v>8</v>
      </c>
      <c r="U37" s="36"/>
      <c r="V37" s="35" t="s">
        <v>9</v>
      </c>
      <c r="W37" s="36"/>
      <c r="X37" s="35" t="s">
        <v>10</v>
      </c>
      <c r="Y37" s="36"/>
      <c r="Z37" s="35" t="s">
        <v>11</v>
      </c>
      <c r="AA37" s="52"/>
      <c r="AB37" s="36"/>
    </row>
    <row r="38" spans="1:28" ht="27.75" customHeight="1" thickBot="1" x14ac:dyDescent="0.3">
      <c r="A38" s="51"/>
      <c r="B38" s="17" t="s">
        <v>44</v>
      </c>
      <c r="C38" s="7" t="s">
        <v>16</v>
      </c>
      <c r="D38" s="17" t="s">
        <v>44</v>
      </c>
      <c r="E38" s="7" t="s">
        <v>16</v>
      </c>
      <c r="F38" s="17" t="s">
        <v>44</v>
      </c>
      <c r="G38" s="7" t="s">
        <v>16</v>
      </c>
      <c r="H38" s="17" t="s">
        <v>44</v>
      </c>
      <c r="I38" s="7" t="s">
        <v>16</v>
      </c>
      <c r="J38" s="17" t="s">
        <v>44</v>
      </c>
      <c r="K38" s="7" t="s">
        <v>16</v>
      </c>
      <c r="L38" s="17" t="s">
        <v>44</v>
      </c>
      <c r="M38" s="7" t="s">
        <v>16</v>
      </c>
      <c r="N38" s="17" t="s">
        <v>44</v>
      </c>
      <c r="O38" s="7" t="s">
        <v>16</v>
      </c>
      <c r="P38" s="17" t="s">
        <v>44</v>
      </c>
      <c r="Q38" s="7" t="s">
        <v>16</v>
      </c>
      <c r="R38" s="17" t="s">
        <v>44</v>
      </c>
      <c r="S38" s="7" t="s">
        <v>16</v>
      </c>
      <c r="T38" s="17" t="s">
        <v>44</v>
      </c>
      <c r="U38" s="7" t="s">
        <v>16</v>
      </c>
      <c r="V38" s="17" t="s">
        <v>44</v>
      </c>
      <c r="W38" s="7" t="s">
        <v>16</v>
      </c>
      <c r="X38" s="17" t="s">
        <v>44</v>
      </c>
      <c r="Y38" s="7" t="s">
        <v>16</v>
      </c>
      <c r="Z38" s="7" t="s">
        <v>13</v>
      </c>
      <c r="AA38" s="7" t="s">
        <v>16</v>
      </c>
      <c r="AB38" s="12" t="s">
        <v>14</v>
      </c>
    </row>
    <row r="39" spans="1:28" ht="20.100000000000001" customHeight="1" thickBot="1" x14ac:dyDescent="0.3">
      <c r="A39" s="10" t="s">
        <v>46</v>
      </c>
      <c r="B39" s="1">
        <v>5</v>
      </c>
      <c r="C39" s="1">
        <v>30</v>
      </c>
      <c r="D39" s="1">
        <v>5</v>
      </c>
      <c r="E39" s="1">
        <v>30</v>
      </c>
      <c r="F39" s="1">
        <v>5</v>
      </c>
      <c r="G39" s="1">
        <v>30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>
        <f t="shared" ref="Z39:Z61" si="5">B39*8</f>
        <v>40</v>
      </c>
      <c r="AA39" s="3">
        <f>SUM(C39:Y39)</f>
        <v>100</v>
      </c>
      <c r="AB39" s="14">
        <f>(Z39/AA39)*100</f>
        <v>40</v>
      </c>
    </row>
    <row r="40" spans="1:28" ht="20.100000000000001" customHeight="1" thickBot="1" x14ac:dyDescent="0.3">
      <c r="A40" s="10" t="s">
        <v>47</v>
      </c>
      <c r="B40" s="1">
        <v>25</v>
      </c>
      <c r="C40" s="1">
        <v>0</v>
      </c>
      <c r="D40" s="1">
        <v>25</v>
      </c>
      <c r="E40" s="1">
        <v>0</v>
      </c>
      <c r="F40" s="1">
        <v>25</v>
      </c>
      <c r="G40" s="1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>
        <f t="shared" si="5"/>
        <v>200</v>
      </c>
      <c r="AA40" s="3">
        <f>SUM(C40:Y40)</f>
        <v>50</v>
      </c>
      <c r="AB40" s="14">
        <f t="shared" ref="AB40:AB61" si="6">(Z40/AA40)*100</f>
        <v>400</v>
      </c>
    </row>
    <row r="41" spans="1:28" ht="20.100000000000001" customHeight="1" thickBot="1" x14ac:dyDescent="0.3">
      <c r="A41" s="10" t="s">
        <v>48</v>
      </c>
      <c r="B41" s="1">
        <v>300</v>
      </c>
      <c r="C41" s="1">
        <v>308</v>
      </c>
      <c r="D41" s="1">
        <v>300</v>
      </c>
      <c r="E41" s="1">
        <v>300</v>
      </c>
      <c r="F41" s="1">
        <v>300</v>
      </c>
      <c r="G41" s="1">
        <v>288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 t="shared" si="5"/>
        <v>2400</v>
      </c>
      <c r="AA41" s="3">
        <f t="shared" ref="AA41:AA60" si="7">SUM(C41:Y41)</f>
        <v>1496</v>
      </c>
      <c r="AB41" s="14">
        <f t="shared" si="6"/>
        <v>160.42780748663102</v>
      </c>
    </row>
    <row r="42" spans="1:28" ht="20.100000000000001" customHeight="1" thickBot="1" x14ac:dyDescent="0.3">
      <c r="A42" s="10" t="s">
        <v>49</v>
      </c>
      <c r="B42" s="1">
        <v>1200</v>
      </c>
      <c r="C42" s="1">
        <v>1019</v>
      </c>
      <c r="D42" s="1">
        <v>1200</v>
      </c>
      <c r="E42" s="1">
        <v>1036</v>
      </c>
      <c r="F42" s="1">
        <v>1200</v>
      </c>
      <c r="G42" s="1">
        <v>919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si="5"/>
        <v>9600</v>
      </c>
      <c r="AA42" s="3">
        <f t="shared" si="7"/>
        <v>5374</v>
      </c>
      <c r="AB42" s="14">
        <f t="shared" si="6"/>
        <v>178.63788611834758</v>
      </c>
    </row>
    <row r="43" spans="1:28" ht="20.100000000000001" customHeight="1" thickBot="1" x14ac:dyDescent="0.3">
      <c r="A43" s="10" t="s">
        <v>50</v>
      </c>
      <c r="B43" s="1">
        <v>200</v>
      </c>
      <c r="C43" s="1">
        <v>200</v>
      </c>
      <c r="D43" s="1">
        <v>200</v>
      </c>
      <c r="E43" s="1">
        <v>200</v>
      </c>
      <c r="F43" s="1">
        <v>200</v>
      </c>
      <c r="G43" s="1">
        <v>200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1600</v>
      </c>
      <c r="AA43" s="3">
        <f t="shared" si="7"/>
        <v>1000</v>
      </c>
      <c r="AB43" s="14">
        <f t="shared" si="6"/>
        <v>160</v>
      </c>
    </row>
    <row r="44" spans="1:28" ht="20.100000000000001" customHeight="1" thickBot="1" x14ac:dyDescent="0.3">
      <c r="A44" s="10" t="s">
        <v>51</v>
      </c>
      <c r="B44" s="1">
        <v>220</v>
      </c>
      <c r="C44" s="1">
        <v>230</v>
      </c>
      <c r="D44" s="1">
        <v>220</v>
      </c>
      <c r="E44" s="1">
        <v>222</v>
      </c>
      <c r="F44" s="1">
        <v>220</v>
      </c>
      <c r="G44" s="1">
        <v>226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1760</v>
      </c>
      <c r="AA44" s="3">
        <f t="shared" si="7"/>
        <v>1118</v>
      </c>
      <c r="AB44" s="14">
        <f t="shared" si="6"/>
        <v>157.42397137745976</v>
      </c>
    </row>
    <row r="45" spans="1:28" ht="20.100000000000001" customHeight="1" thickBot="1" x14ac:dyDescent="0.3">
      <c r="A45" s="10" t="s">
        <v>52</v>
      </c>
      <c r="B45" s="1">
        <v>14</v>
      </c>
      <c r="C45" s="1">
        <v>12</v>
      </c>
      <c r="D45" s="1">
        <v>14</v>
      </c>
      <c r="E45" s="1">
        <v>14</v>
      </c>
      <c r="F45" s="1">
        <v>14</v>
      </c>
      <c r="G45" s="1">
        <v>14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112</v>
      </c>
      <c r="AA45" s="3">
        <f t="shared" si="7"/>
        <v>68</v>
      </c>
      <c r="AB45" s="14">
        <f t="shared" si="6"/>
        <v>164.70588235294116</v>
      </c>
    </row>
    <row r="46" spans="1:28" ht="20.100000000000001" customHeight="1" thickBot="1" x14ac:dyDescent="0.3">
      <c r="A46" s="10" t="s">
        <v>53</v>
      </c>
      <c r="B46" s="1">
        <v>60</v>
      </c>
      <c r="C46" s="1">
        <v>60</v>
      </c>
      <c r="D46" s="1">
        <v>60</v>
      </c>
      <c r="E46" s="1">
        <v>60</v>
      </c>
      <c r="F46" s="1">
        <v>60</v>
      </c>
      <c r="G46" s="1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480</v>
      </c>
      <c r="AA46" s="3">
        <f t="shared" si="7"/>
        <v>300</v>
      </c>
      <c r="AB46" s="14">
        <f t="shared" si="6"/>
        <v>160</v>
      </c>
    </row>
    <row r="47" spans="1:28" ht="20.100000000000001" customHeight="1" thickBot="1" x14ac:dyDescent="0.3">
      <c r="A47" s="10" t="s">
        <v>54</v>
      </c>
      <c r="B47" s="1">
        <v>117</v>
      </c>
      <c r="C47" s="1">
        <v>139</v>
      </c>
      <c r="D47" s="1">
        <v>117</v>
      </c>
      <c r="E47" s="1">
        <v>108</v>
      </c>
      <c r="F47" s="1">
        <v>117</v>
      </c>
      <c r="G47" s="1">
        <v>108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936</v>
      </c>
      <c r="AA47" s="3">
        <f t="shared" si="7"/>
        <v>589</v>
      </c>
      <c r="AB47" s="14">
        <f t="shared" si="6"/>
        <v>158.91341256366724</v>
      </c>
    </row>
    <row r="48" spans="1:28" ht="20.100000000000001" customHeight="1" thickBot="1" x14ac:dyDescent="0.3">
      <c r="A48" s="10" t="s">
        <v>55</v>
      </c>
      <c r="B48" s="1">
        <v>150</v>
      </c>
      <c r="C48" s="1">
        <v>162</v>
      </c>
      <c r="D48" s="1">
        <v>150</v>
      </c>
      <c r="E48" s="1">
        <v>160</v>
      </c>
      <c r="F48" s="1">
        <v>150</v>
      </c>
      <c r="G48" s="1">
        <v>144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1200</v>
      </c>
      <c r="AA48" s="3">
        <f t="shared" si="7"/>
        <v>766</v>
      </c>
      <c r="AB48" s="14">
        <f t="shared" si="6"/>
        <v>156.65796344647521</v>
      </c>
    </row>
    <row r="49" spans="1:28" ht="20.100000000000001" customHeight="1" thickBot="1" x14ac:dyDescent="0.3">
      <c r="A49" s="10" t="s">
        <v>56</v>
      </c>
      <c r="B49" s="1">
        <v>70</v>
      </c>
      <c r="C49" s="1">
        <v>70</v>
      </c>
      <c r="D49" s="1">
        <v>70</v>
      </c>
      <c r="E49" s="1">
        <v>70</v>
      </c>
      <c r="F49" s="1">
        <v>70</v>
      </c>
      <c r="G49" s="1">
        <v>70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560</v>
      </c>
      <c r="AA49" s="3">
        <f t="shared" si="7"/>
        <v>350</v>
      </c>
      <c r="AB49" s="14">
        <f t="shared" si="6"/>
        <v>160</v>
      </c>
    </row>
    <row r="50" spans="1:28" ht="20.100000000000001" customHeight="1" thickBot="1" x14ac:dyDescent="0.3">
      <c r="A50" s="10" t="s">
        <v>57</v>
      </c>
      <c r="B50" s="1">
        <v>25</v>
      </c>
      <c r="C50" s="1">
        <v>25</v>
      </c>
      <c r="D50" s="1">
        <v>25</v>
      </c>
      <c r="E50" s="1">
        <v>25</v>
      </c>
      <c r="F50" s="1">
        <v>25</v>
      </c>
      <c r="G50" s="1">
        <v>25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200</v>
      </c>
      <c r="AA50" s="3">
        <f t="shared" si="7"/>
        <v>125</v>
      </c>
      <c r="AB50" s="14">
        <f t="shared" si="6"/>
        <v>160</v>
      </c>
    </row>
    <row r="51" spans="1:28" ht="20.100000000000001" customHeight="1" thickBot="1" x14ac:dyDescent="0.3">
      <c r="A51" s="10" t="s">
        <v>58</v>
      </c>
      <c r="B51" s="1">
        <v>4</v>
      </c>
      <c r="C51" s="1">
        <v>20</v>
      </c>
      <c r="D51" s="1">
        <v>4</v>
      </c>
      <c r="E51" s="1">
        <v>20</v>
      </c>
      <c r="F51" s="1">
        <v>4</v>
      </c>
      <c r="G51" s="1">
        <v>20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32</v>
      </c>
      <c r="AA51" s="3">
        <f t="shared" si="7"/>
        <v>68</v>
      </c>
      <c r="AB51" s="14">
        <f t="shared" si="6"/>
        <v>47.058823529411761</v>
      </c>
    </row>
    <row r="52" spans="1:28" ht="20.100000000000001" customHeight="1" thickBot="1" x14ac:dyDescent="0.3">
      <c r="A52" s="10" t="s">
        <v>59</v>
      </c>
      <c r="B52" s="1">
        <v>50</v>
      </c>
      <c r="C52" s="1">
        <v>50</v>
      </c>
      <c r="D52" s="1">
        <v>50</v>
      </c>
      <c r="E52" s="1">
        <v>52</v>
      </c>
      <c r="F52" s="1">
        <v>50</v>
      </c>
      <c r="G52" s="1">
        <v>50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400</v>
      </c>
      <c r="AA52" s="3">
        <f t="shared" si="7"/>
        <v>252</v>
      </c>
      <c r="AB52" s="14">
        <f t="shared" si="6"/>
        <v>158.73015873015873</v>
      </c>
    </row>
    <row r="53" spans="1:28" ht="20.100000000000001" customHeight="1" thickBot="1" x14ac:dyDescent="0.3">
      <c r="A53" s="10" t="s">
        <v>60</v>
      </c>
      <c r="B53" s="1">
        <v>80</v>
      </c>
      <c r="C53" s="1">
        <v>53</v>
      </c>
      <c r="D53" s="1">
        <v>80</v>
      </c>
      <c r="E53" s="1">
        <v>68</v>
      </c>
      <c r="F53" s="1">
        <v>80</v>
      </c>
      <c r="G53" s="1">
        <v>63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640</v>
      </c>
      <c r="AA53" s="3">
        <f>SUM(C53:Y53)</f>
        <v>344</v>
      </c>
      <c r="AB53" s="14">
        <f t="shared" si="6"/>
        <v>186.04651162790697</v>
      </c>
    </row>
    <row r="54" spans="1:28" ht="20.100000000000001" customHeight="1" thickBot="1" x14ac:dyDescent="0.3">
      <c r="A54" s="10" t="s">
        <v>61</v>
      </c>
      <c r="B54" s="1">
        <v>70</v>
      </c>
      <c r="C54" s="1">
        <v>63</v>
      </c>
      <c r="D54" s="1">
        <v>70</v>
      </c>
      <c r="E54" s="1">
        <v>63</v>
      </c>
      <c r="F54" s="1">
        <v>70</v>
      </c>
      <c r="G54" s="1">
        <v>63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560</v>
      </c>
      <c r="AA54" s="3">
        <f>SUM(C54:Y54)</f>
        <v>329</v>
      </c>
      <c r="AB54" s="14">
        <f t="shared" si="6"/>
        <v>170.21276595744681</v>
      </c>
    </row>
    <row r="55" spans="1:28" ht="20.100000000000001" customHeight="1" thickBot="1" x14ac:dyDescent="0.3">
      <c r="A55" s="10" t="s">
        <v>62</v>
      </c>
      <c r="B55" s="1">
        <v>12</v>
      </c>
      <c r="C55" s="1">
        <v>12</v>
      </c>
      <c r="D55" s="1">
        <v>12</v>
      </c>
      <c r="E55" s="1">
        <v>12</v>
      </c>
      <c r="F55" s="1">
        <v>12</v>
      </c>
      <c r="G55" s="1">
        <v>12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96</v>
      </c>
      <c r="AA55" s="3">
        <f t="shared" si="7"/>
        <v>60</v>
      </c>
      <c r="AB55" s="14">
        <f t="shared" si="6"/>
        <v>160</v>
      </c>
    </row>
    <row r="56" spans="1:28" ht="20.100000000000001" customHeight="1" thickBot="1" x14ac:dyDescent="0.3">
      <c r="A56" s="10" t="s">
        <v>63</v>
      </c>
      <c r="B56" s="1">
        <v>100</v>
      </c>
      <c r="C56" s="1">
        <v>100</v>
      </c>
      <c r="D56" s="1">
        <v>100</v>
      </c>
      <c r="E56" s="1">
        <v>100</v>
      </c>
      <c r="F56" s="1">
        <v>100</v>
      </c>
      <c r="G56" s="1">
        <v>78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800</v>
      </c>
      <c r="AA56" s="3">
        <f t="shared" si="7"/>
        <v>478</v>
      </c>
      <c r="AB56" s="14">
        <f>(Z56/AA56)*100</f>
        <v>167.36401673640165</v>
      </c>
    </row>
    <row r="57" spans="1:28" ht="20.100000000000001" customHeight="1" thickBot="1" x14ac:dyDescent="0.3">
      <c r="A57" s="10" t="s">
        <v>64</v>
      </c>
      <c r="B57" s="1">
        <v>10</v>
      </c>
      <c r="C57" s="1">
        <v>0</v>
      </c>
      <c r="D57" s="1">
        <v>10</v>
      </c>
      <c r="E57" s="1">
        <v>0</v>
      </c>
      <c r="F57" s="1">
        <v>10</v>
      </c>
      <c r="G57" s="1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80</v>
      </c>
      <c r="AA57" s="3">
        <f t="shared" si="7"/>
        <v>20</v>
      </c>
      <c r="AB57" s="14">
        <f t="shared" si="6"/>
        <v>400</v>
      </c>
    </row>
    <row r="58" spans="1:28" ht="20.100000000000001" customHeight="1" thickBot="1" x14ac:dyDescent="0.3">
      <c r="A58" s="10" t="s">
        <v>65</v>
      </c>
      <c r="B58" s="1">
        <v>5</v>
      </c>
      <c r="C58" s="1">
        <v>5</v>
      </c>
      <c r="D58" s="1">
        <v>5</v>
      </c>
      <c r="E58" s="1">
        <v>5</v>
      </c>
      <c r="F58" s="1">
        <v>5</v>
      </c>
      <c r="G58" s="1">
        <v>5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40</v>
      </c>
      <c r="AA58" s="3">
        <f t="shared" si="7"/>
        <v>25</v>
      </c>
      <c r="AB58" s="14">
        <f t="shared" si="6"/>
        <v>160</v>
      </c>
    </row>
    <row r="59" spans="1:28" ht="20.100000000000001" customHeight="1" thickBot="1" x14ac:dyDescent="0.3">
      <c r="A59" s="10" t="s">
        <v>66</v>
      </c>
      <c r="B59" s="1">
        <v>3</v>
      </c>
      <c r="C59" s="1">
        <v>3</v>
      </c>
      <c r="D59" s="1">
        <v>3</v>
      </c>
      <c r="E59" s="1">
        <v>3</v>
      </c>
      <c r="F59" s="1">
        <v>3</v>
      </c>
      <c r="G59" s="1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24</v>
      </c>
      <c r="AA59" s="3">
        <f t="shared" si="7"/>
        <v>12</v>
      </c>
      <c r="AB59" s="14">
        <f t="shared" si="6"/>
        <v>200</v>
      </c>
    </row>
    <row r="60" spans="1:28" ht="20.100000000000001" customHeight="1" thickBot="1" x14ac:dyDescent="0.3">
      <c r="A60" s="10" t="s">
        <v>67</v>
      </c>
      <c r="B60" s="1">
        <v>2</v>
      </c>
      <c r="C60" s="1">
        <v>2</v>
      </c>
      <c r="D60" s="1">
        <v>2</v>
      </c>
      <c r="E60" s="1">
        <v>2</v>
      </c>
      <c r="F60" s="1">
        <v>2</v>
      </c>
      <c r="G60" s="1">
        <v>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16</v>
      </c>
      <c r="AA60" s="3">
        <f t="shared" si="7"/>
        <v>10</v>
      </c>
      <c r="AB60" s="14">
        <f t="shared" si="6"/>
        <v>160</v>
      </c>
    </row>
    <row r="61" spans="1:28" ht="20.100000000000001" customHeight="1" thickBot="1" x14ac:dyDescent="0.3">
      <c r="A61" s="10" t="s">
        <v>11</v>
      </c>
      <c r="B61" s="2">
        <f>SUM(B39:B60)</f>
        <v>2722</v>
      </c>
      <c r="C61" s="2">
        <f>SUM(C39:C60)</f>
        <v>2563</v>
      </c>
      <c r="D61" s="2">
        <f>SUM(D39:D60)</f>
        <v>2722</v>
      </c>
      <c r="E61" s="2">
        <f>SUM(E39:E60)</f>
        <v>2550</v>
      </c>
      <c r="F61" s="2">
        <f>SUM(F39:F60)</f>
        <v>2722</v>
      </c>
      <c r="G61" s="1">
        <f t="shared" ref="G61:Y61" si="8">SUM(G39:G60)</f>
        <v>2377</v>
      </c>
      <c r="H61" s="1"/>
      <c r="I61" s="1">
        <f>SUM(I39:I60)</f>
        <v>0</v>
      </c>
      <c r="J61" s="1"/>
      <c r="K61" s="1">
        <f>SUM(K39:K60)</f>
        <v>0</v>
      </c>
      <c r="L61" s="1"/>
      <c r="M61" s="2">
        <f t="shared" si="8"/>
        <v>0</v>
      </c>
      <c r="N61" s="2"/>
      <c r="O61" s="1">
        <f t="shared" si="8"/>
        <v>0</v>
      </c>
      <c r="P61" s="1"/>
      <c r="Q61" s="1">
        <f>SUM(Q39:Q60)</f>
        <v>0</v>
      </c>
      <c r="R61" s="1"/>
      <c r="S61" s="2">
        <f t="shared" si="8"/>
        <v>0</v>
      </c>
      <c r="T61" s="2"/>
      <c r="U61" s="2">
        <f t="shared" si="8"/>
        <v>0</v>
      </c>
      <c r="V61" s="2"/>
      <c r="W61" s="2">
        <f t="shared" si="8"/>
        <v>0</v>
      </c>
      <c r="X61" s="2"/>
      <c r="Y61" s="2">
        <f t="shared" si="8"/>
        <v>0</v>
      </c>
      <c r="Z61" s="3">
        <f t="shared" si="5"/>
        <v>21776</v>
      </c>
      <c r="AA61" s="3">
        <f>SUM(C61:Y61)</f>
        <v>12934</v>
      </c>
      <c r="AB61" s="14">
        <f t="shared" si="6"/>
        <v>168.36245554352868</v>
      </c>
    </row>
    <row r="62" spans="1:28" ht="20.100000000000001" customHeight="1" x14ac:dyDescent="0.25">
      <c r="A62" s="11"/>
    </row>
    <row r="63" spans="1:28" ht="20.100000000000001" customHeight="1" thickBot="1" x14ac:dyDescent="0.3">
      <c r="A63" s="45" t="s">
        <v>68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ht="20.100000000000001" customHeight="1" thickBot="1" x14ac:dyDescent="0.3">
      <c r="A64" s="50"/>
      <c r="B64" s="33" t="s">
        <v>76</v>
      </c>
      <c r="C64" s="34"/>
      <c r="D64" s="33" t="s">
        <v>77</v>
      </c>
      <c r="E64" s="34"/>
      <c r="F64" s="33" t="s">
        <v>78</v>
      </c>
      <c r="G64" s="34"/>
      <c r="H64" s="33" t="s">
        <v>79</v>
      </c>
      <c r="I64" s="34"/>
      <c r="J64" s="33" t="s">
        <v>80</v>
      </c>
      <c r="K64" s="34"/>
      <c r="L64" s="33" t="s">
        <v>81</v>
      </c>
      <c r="M64" s="34"/>
      <c r="N64" s="33" t="s">
        <v>82</v>
      </c>
      <c r="O64" s="34"/>
      <c r="P64" s="33" t="s">
        <v>83</v>
      </c>
      <c r="Q64" s="34"/>
      <c r="R64" s="33" t="s">
        <v>84</v>
      </c>
      <c r="S64" s="34"/>
      <c r="T64" s="33" t="s">
        <v>85</v>
      </c>
      <c r="U64" s="34"/>
      <c r="V64" s="33" t="s">
        <v>86</v>
      </c>
      <c r="W64" s="34"/>
      <c r="X64" s="33" t="s">
        <v>87</v>
      </c>
      <c r="Y64" s="34"/>
      <c r="Z64" s="35" t="s">
        <v>11</v>
      </c>
      <c r="AA64" s="52"/>
      <c r="AB64" s="36"/>
    </row>
    <row r="65" spans="1:28" ht="27" customHeight="1" thickBot="1" x14ac:dyDescent="0.3">
      <c r="A65" s="51"/>
      <c r="B65" s="17" t="s">
        <v>44</v>
      </c>
      <c r="C65" s="7" t="s">
        <v>12</v>
      </c>
      <c r="D65" s="17" t="s">
        <v>44</v>
      </c>
      <c r="E65" s="7" t="s">
        <v>12</v>
      </c>
      <c r="F65" s="17" t="s">
        <v>44</v>
      </c>
      <c r="G65" s="7" t="s">
        <v>12</v>
      </c>
      <c r="H65" s="17" t="s">
        <v>44</v>
      </c>
      <c r="I65" s="7" t="s">
        <v>12</v>
      </c>
      <c r="J65" s="17" t="s">
        <v>44</v>
      </c>
      <c r="K65" s="7" t="s">
        <v>12</v>
      </c>
      <c r="L65" s="17" t="s">
        <v>44</v>
      </c>
      <c r="M65" s="7" t="s">
        <v>12</v>
      </c>
      <c r="N65" s="17" t="s">
        <v>44</v>
      </c>
      <c r="O65" s="7" t="s">
        <v>12</v>
      </c>
      <c r="P65" s="17" t="s">
        <v>44</v>
      </c>
      <c r="Q65" s="7" t="s">
        <v>12</v>
      </c>
      <c r="R65" s="17" t="s">
        <v>44</v>
      </c>
      <c r="S65" s="7" t="s">
        <v>12</v>
      </c>
      <c r="T65" s="17" t="s">
        <v>44</v>
      </c>
      <c r="U65" s="7" t="s">
        <v>12</v>
      </c>
      <c r="V65" s="17" t="s">
        <v>44</v>
      </c>
      <c r="W65" s="7" t="s">
        <v>12</v>
      </c>
      <c r="X65" s="17" t="s">
        <v>44</v>
      </c>
      <c r="Y65" s="7" t="s">
        <v>12</v>
      </c>
      <c r="Z65" s="4" t="s">
        <v>13</v>
      </c>
      <c r="AA65" s="4" t="s">
        <v>12</v>
      </c>
      <c r="AB65" s="4" t="s">
        <v>14</v>
      </c>
    </row>
    <row r="66" spans="1:28" ht="20.100000000000001" customHeight="1" thickBot="1" x14ac:dyDescent="0.3">
      <c r="A66" s="10" t="s">
        <v>69</v>
      </c>
      <c r="B66" s="1">
        <v>475</v>
      </c>
      <c r="C66" s="2">
        <v>452</v>
      </c>
      <c r="D66" s="1">
        <v>475</v>
      </c>
      <c r="E66" s="2">
        <v>438</v>
      </c>
      <c r="F66" s="1">
        <v>475</v>
      </c>
      <c r="G66" s="2">
        <v>443</v>
      </c>
      <c r="H66" s="2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1"/>
      <c r="Z66" s="3">
        <f>B66*8</f>
        <v>3800</v>
      </c>
      <c r="AA66" s="3">
        <f>SUM(C66:Y66)</f>
        <v>2283</v>
      </c>
      <c r="AB66" s="14">
        <f>(Z66/AA66)*100</f>
        <v>166.44765659220323</v>
      </c>
    </row>
    <row r="67" spans="1:28" ht="20.100000000000001" customHeight="1" thickBot="1" x14ac:dyDescent="0.3">
      <c r="A67" s="10" t="s">
        <v>11</v>
      </c>
      <c r="B67" s="2">
        <f>SUM(B66)</f>
        <v>475</v>
      </c>
      <c r="C67" s="2">
        <v>452</v>
      </c>
      <c r="D67" s="2">
        <f>SUM(D66)</f>
        <v>475</v>
      </c>
      <c r="E67" s="2">
        <v>438</v>
      </c>
      <c r="F67" s="2">
        <f>SUM(F66)</f>
        <v>475</v>
      </c>
      <c r="G67" s="2">
        <v>443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"/>
      <c r="Z67" s="3">
        <f>B67*8</f>
        <v>3800</v>
      </c>
      <c r="AA67" s="2">
        <f>SUM(C67:Y67)</f>
        <v>2283</v>
      </c>
      <c r="AB67" s="14">
        <f>(Z67/AA67)*100</f>
        <v>166.44765659220323</v>
      </c>
    </row>
    <row r="68" spans="1:28" ht="20.100000000000001" customHeight="1" x14ac:dyDescent="0.25">
      <c r="A68" s="11"/>
    </row>
    <row r="69" spans="1:28" ht="20.100000000000001" customHeight="1" thickBot="1" x14ac:dyDescent="0.3">
      <c r="A69" s="45" t="s">
        <v>73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20.100000000000001" customHeight="1" thickBot="1" x14ac:dyDescent="0.3">
      <c r="A70" s="50"/>
      <c r="B70" s="33" t="s">
        <v>76</v>
      </c>
      <c r="C70" s="34"/>
      <c r="D70" s="33" t="s">
        <v>77</v>
      </c>
      <c r="E70" s="34"/>
      <c r="F70" s="33" t="s">
        <v>78</v>
      </c>
      <c r="G70" s="34"/>
      <c r="H70" s="33" t="s">
        <v>79</v>
      </c>
      <c r="I70" s="34"/>
      <c r="J70" s="33" t="s">
        <v>80</v>
      </c>
      <c r="K70" s="34"/>
      <c r="L70" s="33" t="s">
        <v>81</v>
      </c>
      <c r="M70" s="34"/>
      <c r="N70" s="33" t="s">
        <v>82</v>
      </c>
      <c r="O70" s="34"/>
      <c r="P70" s="33" t="s">
        <v>83</v>
      </c>
      <c r="Q70" s="34"/>
      <c r="R70" s="33" t="s">
        <v>84</v>
      </c>
      <c r="S70" s="34"/>
      <c r="T70" s="33" t="s">
        <v>85</v>
      </c>
      <c r="U70" s="34"/>
      <c r="V70" s="33" t="s">
        <v>86</v>
      </c>
      <c r="W70" s="34"/>
      <c r="X70" s="33" t="s">
        <v>87</v>
      </c>
      <c r="Y70" s="34"/>
      <c r="Z70" s="35" t="s">
        <v>11</v>
      </c>
      <c r="AA70" s="52"/>
      <c r="AB70" s="36"/>
    </row>
    <row r="71" spans="1:28" ht="25.5" customHeight="1" thickBot="1" x14ac:dyDescent="0.3">
      <c r="A71" s="51"/>
      <c r="B71" s="17" t="s">
        <v>44</v>
      </c>
      <c r="C71" s="7" t="s">
        <v>12</v>
      </c>
      <c r="D71" s="17" t="s">
        <v>44</v>
      </c>
      <c r="E71" s="7" t="s">
        <v>12</v>
      </c>
      <c r="F71" s="17" t="s">
        <v>44</v>
      </c>
      <c r="G71" s="7" t="s">
        <v>12</v>
      </c>
      <c r="H71" s="17" t="s">
        <v>44</v>
      </c>
      <c r="I71" s="7" t="s">
        <v>12</v>
      </c>
      <c r="J71" s="17" t="s">
        <v>44</v>
      </c>
      <c r="K71" s="7" t="s">
        <v>12</v>
      </c>
      <c r="L71" s="17" t="s">
        <v>44</v>
      </c>
      <c r="M71" s="7" t="s">
        <v>12</v>
      </c>
      <c r="N71" s="17" t="s">
        <v>44</v>
      </c>
      <c r="O71" s="7" t="s">
        <v>12</v>
      </c>
      <c r="P71" s="17" t="s">
        <v>44</v>
      </c>
      <c r="Q71" s="7" t="s">
        <v>12</v>
      </c>
      <c r="R71" s="17" t="s">
        <v>44</v>
      </c>
      <c r="S71" s="7" t="s">
        <v>12</v>
      </c>
      <c r="T71" s="17" t="s">
        <v>44</v>
      </c>
      <c r="U71" s="7" t="s">
        <v>12</v>
      </c>
      <c r="V71" s="17" t="s">
        <v>44</v>
      </c>
      <c r="W71" s="7" t="s">
        <v>12</v>
      </c>
      <c r="X71" s="17" t="s">
        <v>44</v>
      </c>
      <c r="Y71" s="7" t="s">
        <v>12</v>
      </c>
      <c r="Z71" s="12" t="s">
        <v>13</v>
      </c>
      <c r="AA71" s="12" t="s">
        <v>12</v>
      </c>
      <c r="AB71" s="4" t="s">
        <v>14</v>
      </c>
    </row>
    <row r="72" spans="1:28" ht="20.100000000000001" customHeight="1" thickBot="1" x14ac:dyDescent="0.3">
      <c r="A72" s="10" t="s">
        <v>70</v>
      </c>
      <c r="B72" s="27">
        <v>0.3</v>
      </c>
      <c r="C72" s="40">
        <v>0.37919999999999998</v>
      </c>
      <c r="D72" s="27">
        <v>0.3</v>
      </c>
      <c r="E72" s="37">
        <v>0.38890000000000002</v>
      </c>
      <c r="F72" s="27">
        <v>0.3</v>
      </c>
      <c r="G72" s="37">
        <v>0.36919999999999997</v>
      </c>
      <c r="H72" s="18"/>
      <c r="I72" s="37"/>
      <c r="J72" s="18"/>
      <c r="K72" s="43"/>
      <c r="L72" s="24"/>
      <c r="M72" s="37"/>
      <c r="N72" s="18"/>
      <c r="O72" s="37"/>
      <c r="P72" s="18"/>
      <c r="Q72" s="37"/>
      <c r="R72" s="18"/>
      <c r="S72" s="37"/>
      <c r="T72" s="18"/>
      <c r="U72" s="37"/>
      <c r="V72" s="18"/>
      <c r="W72" s="37"/>
      <c r="X72" s="18"/>
      <c r="Y72" s="37"/>
      <c r="Z72" s="46"/>
      <c r="AA72" s="46"/>
      <c r="AB72" s="46"/>
    </row>
    <row r="73" spans="1:28" ht="20.100000000000001" customHeight="1" thickBot="1" x14ac:dyDescent="0.3">
      <c r="A73" s="10" t="s">
        <v>11</v>
      </c>
      <c r="B73" s="28"/>
      <c r="C73" s="41"/>
      <c r="D73" s="28"/>
      <c r="E73" s="39"/>
      <c r="F73" s="28"/>
      <c r="G73" s="39"/>
      <c r="H73" s="20"/>
      <c r="I73" s="39"/>
      <c r="J73" s="20"/>
      <c r="K73" s="44"/>
      <c r="L73" s="25"/>
      <c r="M73" s="39"/>
      <c r="N73" s="20"/>
      <c r="O73" s="39"/>
      <c r="P73" s="20"/>
      <c r="Q73" s="39"/>
      <c r="R73" s="20"/>
      <c r="S73" s="39"/>
      <c r="T73" s="20"/>
      <c r="U73" s="39"/>
      <c r="V73" s="20"/>
      <c r="W73" s="39"/>
      <c r="X73" s="20"/>
      <c r="Y73" s="39"/>
      <c r="Z73" s="47"/>
      <c r="AA73" s="47"/>
      <c r="AB73" s="47"/>
    </row>
    <row r="74" spans="1:28" ht="20.100000000000001" customHeight="1" x14ac:dyDescent="0.25">
      <c r="A74" s="11"/>
    </row>
    <row r="75" spans="1:28" ht="20.100000000000001" customHeight="1" thickBot="1" x14ac:dyDescent="0.3">
      <c r="A75" s="45" t="s">
        <v>74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20.100000000000001" customHeight="1" thickBot="1" x14ac:dyDescent="0.3">
      <c r="A76" s="50"/>
      <c r="B76" s="33" t="s">
        <v>76</v>
      </c>
      <c r="C76" s="34"/>
      <c r="D76" s="33" t="s">
        <v>77</v>
      </c>
      <c r="E76" s="34"/>
      <c r="F76" s="33" t="s">
        <v>78</v>
      </c>
      <c r="G76" s="34"/>
      <c r="H76" s="33" t="s">
        <v>79</v>
      </c>
      <c r="I76" s="34"/>
      <c r="J76" s="33" t="s">
        <v>80</v>
      </c>
      <c r="K76" s="34"/>
      <c r="L76" s="33" t="s">
        <v>81</v>
      </c>
      <c r="M76" s="34"/>
      <c r="N76" s="33" t="s">
        <v>82</v>
      </c>
      <c r="O76" s="34"/>
      <c r="P76" s="33" t="s">
        <v>83</v>
      </c>
      <c r="Q76" s="34"/>
      <c r="R76" s="33" t="s">
        <v>84</v>
      </c>
      <c r="S76" s="34"/>
      <c r="T76" s="33" t="s">
        <v>85</v>
      </c>
      <c r="U76" s="34"/>
      <c r="V76" s="33" t="s">
        <v>86</v>
      </c>
      <c r="W76" s="34"/>
      <c r="X76" s="33" t="s">
        <v>87</v>
      </c>
      <c r="Y76" s="34"/>
      <c r="Z76" s="35" t="s">
        <v>11</v>
      </c>
      <c r="AA76" s="52"/>
      <c r="AB76" s="36"/>
    </row>
    <row r="77" spans="1:28" ht="30.75" customHeight="1" thickBot="1" x14ac:dyDescent="0.3">
      <c r="A77" s="51"/>
      <c r="B77" s="17" t="s">
        <v>44</v>
      </c>
      <c r="C77" s="7" t="s">
        <v>12</v>
      </c>
      <c r="D77" s="17" t="s">
        <v>44</v>
      </c>
      <c r="E77" s="7" t="s">
        <v>12</v>
      </c>
      <c r="F77" s="17" t="s">
        <v>44</v>
      </c>
      <c r="G77" s="7" t="s">
        <v>12</v>
      </c>
      <c r="H77" s="17" t="s">
        <v>44</v>
      </c>
      <c r="I77" s="7" t="s">
        <v>12</v>
      </c>
      <c r="J77" s="17" t="s">
        <v>44</v>
      </c>
      <c r="K77" s="7" t="s">
        <v>12</v>
      </c>
      <c r="L77" s="17" t="s">
        <v>44</v>
      </c>
      <c r="M77" s="7" t="s">
        <v>12</v>
      </c>
      <c r="N77" s="17" t="s">
        <v>44</v>
      </c>
      <c r="O77" s="7" t="s">
        <v>12</v>
      </c>
      <c r="P77" s="17" t="s">
        <v>44</v>
      </c>
      <c r="Q77" s="7" t="s">
        <v>12</v>
      </c>
      <c r="R77" s="17" t="s">
        <v>44</v>
      </c>
      <c r="S77" s="7" t="s">
        <v>12</v>
      </c>
      <c r="T77" s="17" t="s">
        <v>44</v>
      </c>
      <c r="U77" s="7" t="s">
        <v>12</v>
      </c>
      <c r="V77" s="17" t="s">
        <v>44</v>
      </c>
      <c r="W77" s="7" t="s">
        <v>12</v>
      </c>
      <c r="X77" s="17" t="s">
        <v>44</v>
      </c>
      <c r="Y77" s="7" t="s">
        <v>12</v>
      </c>
      <c r="Z77" s="12" t="s">
        <v>13</v>
      </c>
      <c r="AA77" s="12" t="s">
        <v>12</v>
      </c>
      <c r="AB77" s="12" t="s">
        <v>14</v>
      </c>
    </row>
    <row r="78" spans="1:28" ht="20.25" customHeight="1" thickBot="1" x14ac:dyDescent="0.3">
      <c r="A78" s="13" t="s">
        <v>71</v>
      </c>
      <c r="B78" s="29">
        <v>0.7</v>
      </c>
      <c r="C78" s="37">
        <v>0.995</v>
      </c>
      <c r="D78" s="29">
        <v>0.7</v>
      </c>
      <c r="E78" s="37">
        <v>0.91700000000000004</v>
      </c>
      <c r="F78" s="18"/>
      <c r="G78" s="37"/>
      <c r="H78" s="18"/>
      <c r="I78" s="37"/>
      <c r="J78" s="18"/>
      <c r="K78" s="37"/>
      <c r="L78" s="18"/>
      <c r="M78" s="37"/>
      <c r="N78" s="18"/>
      <c r="O78" s="37"/>
      <c r="P78" s="18"/>
      <c r="Q78" s="40"/>
      <c r="R78" s="21"/>
      <c r="S78" s="40"/>
      <c r="T78" s="21"/>
      <c r="U78" s="40"/>
      <c r="V78" s="21"/>
      <c r="W78" s="40"/>
      <c r="X78" s="21"/>
      <c r="Y78" s="37"/>
      <c r="Z78" s="46"/>
      <c r="AA78" s="46"/>
      <c r="AB78" s="46"/>
    </row>
    <row r="79" spans="1:28" ht="20.100000000000001" customHeight="1" thickBot="1" x14ac:dyDescent="0.3">
      <c r="A79" s="10" t="s">
        <v>72</v>
      </c>
      <c r="B79" s="30"/>
      <c r="C79" s="38"/>
      <c r="D79" s="30"/>
      <c r="E79" s="38"/>
      <c r="F79" s="19"/>
      <c r="G79" s="38"/>
      <c r="H79" s="19"/>
      <c r="I79" s="38"/>
      <c r="J79" s="19"/>
      <c r="K79" s="38"/>
      <c r="L79" s="19"/>
      <c r="M79" s="38"/>
      <c r="N79" s="19"/>
      <c r="O79" s="38"/>
      <c r="P79" s="19"/>
      <c r="Q79" s="42"/>
      <c r="R79" s="23"/>
      <c r="S79" s="42"/>
      <c r="T79" s="23"/>
      <c r="U79" s="42"/>
      <c r="V79" s="23"/>
      <c r="W79" s="42"/>
      <c r="X79" s="23"/>
      <c r="Y79" s="38"/>
      <c r="Z79" s="48"/>
      <c r="AA79" s="48"/>
      <c r="AB79" s="48"/>
    </row>
    <row r="80" spans="1:28" ht="20.100000000000001" customHeight="1" thickBot="1" x14ac:dyDescent="0.3">
      <c r="A80" s="10" t="s">
        <v>11</v>
      </c>
      <c r="B80" s="31"/>
      <c r="C80" s="39"/>
      <c r="D80" s="31"/>
      <c r="E80" s="39"/>
      <c r="F80" s="20"/>
      <c r="G80" s="39"/>
      <c r="H80" s="20"/>
      <c r="I80" s="39"/>
      <c r="J80" s="20"/>
      <c r="K80" s="39"/>
      <c r="L80" s="20"/>
      <c r="M80" s="39"/>
      <c r="N80" s="20"/>
      <c r="O80" s="39"/>
      <c r="P80" s="20"/>
      <c r="Q80" s="41"/>
      <c r="R80" s="22"/>
      <c r="S80" s="41"/>
      <c r="T80" s="22"/>
      <c r="U80" s="41"/>
      <c r="V80" s="22"/>
      <c r="W80" s="41"/>
      <c r="X80" s="22"/>
      <c r="Y80" s="39"/>
      <c r="Z80" s="47"/>
      <c r="AA80" s="47"/>
      <c r="AB80" s="47"/>
    </row>
    <row r="81" spans="1:25" ht="20.100000000000001" customHeight="1" x14ac:dyDescent="0.25">
      <c r="A81" s="11"/>
    </row>
    <row r="82" spans="1:25" ht="24" customHeight="1" x14ac:dyDescent="0.25">
      <c r="A82" s="49" t="s">
        <v>15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ht="24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25">
      <c r="A84" s="16" t="s">
        <v>88</v>
      </c>
    </row>
  </sheetData>
  <mergeCells count="112">
    <mergeCell ref="B64:C64"/>
    <mergeCell ref="D64:E64"/>
    <mergeCell ref="F64:G64"/>
    <mergeCell ref="H64:I64"/>
    <mergeCell ref="J64:K64"/>
    <mergeCell ref="L64:M64"/>
    <mergeCell ref="J70:K70"/>
    <mergeCell ref="P64:Q64"/>
    <mergeCell ref="R64:S64"/>
    <mergeCell ref="T64:U64"/>
    <mergeCell ref="V64:W64"/>
    <mergeCell ref="X64:Y64"/>
    <mergeCell ref="B6:C6"/>
    <mergeCell ref="A82:Y82"/>
    <mergeCell ref="B78:B80"/>
    <mergeCell ref="B72:B73"/>
    <mergeCell ref="A6:A7"/>
    <mergeCell ref="A69:AB69"/>
    <mergeCell ref="A75:AB75"/>
    <mergeCell ref="Z76:AB76"/>
    <mergeCell ref="Z70:AB70"/>
    <mergeCell ref="A76:A77"/>
    <mergeCell ref="A70:A71"/>
    <mergeCell ref="Q78:Q80"/>
    <mergeCell ref="Z6:AB6"/>
    <mergeCell ref="A35:C35"/>
    <mergeCell ref="Z64:AB64"/>
    <mergeCell ref="Z37:AB37"/>
    <mergeCell ref="A64:A65"/>
    <mergeCell ref="A37:A38"/>
    <mergeCell ref="Y78:Y80"/>
    <mergeCell ref="Z78:Z80"/>
    <mergeCell ref="AA78:AA80"/>
    <mergeCell ref="AB78:AB80"/>
    <mergeCell ref="I78:I80"/>
    <mergeCell ref="U78:U80"/>
    <mergeCell ref="Q72:Q73"/>
    <mergeCell ref="W78:W80"/>
    <mergeCell ref="Y72:Y73"/>
    <mergeCell ref="Z72:Z73"/>
    <mergeCell ref="J6:K6"/>
    <mergeCell ref="L6:M6"/>
    <mergeCell ref="G78:G80"/>
    <mergeCell ref="W72:W73"/>
    <mergeCell ref="C72:C73"/>
    <mergeCell ref="C78:C80"/>
    <mergeCell ref="S78:S80"/>
    <mergeCell ref="S72:S73"/>
    <mergeCell ref="U72:U73"/>
    <mergeCell ref="K72:K73"/>
    <mergeCell ref="M72:M73"/>
    <mergeCell ref="K78:K80"/>
    <mergeCell ref="M78:M80"/>
    <mergeCell ref="O78:O80"/>
    <mergeCell ref="O72:O73"/>
    <mergeCell ref="E72:E73"/>
    <mergeCell ref="G72:G73"/>
    <mergeCell ref="E78:E80"/>
    <mergeCell ref="I72:I73"/>
    <mergeCell ref="A36:AB36"/>
    <mergeCell ref="A63:AB63"/>
    <mergeCell ref="N64:O64"/>
    <mergeCell ref="AA72:AA73"/>
    <mergeCell ref="AB72:AB73"/>
    <mergeCell ref="D70:E70"/>
    <mergeCell ref="F70:G70"/>
    <mergeCell ref="H70:I70"/>
    <mergeCell ref="X6:Y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N6:O6"/>
    <mergeCell ref="P6:Q6"/>
    <mergeCell ref="R6:S6"/>
    <mergeCell ref="T6:U6"/>
    <mergeCell ref="V6:W6"/>
    <mergeCell ref="D6:E6"/>
    <mergeCell ref="F6:G6"/>
    <mergeCell ref="H6:I6"/>
    <mergeCell ref="D72:D73"/>
    <mergeCell ref="F72:F73"/>
    <mergeCell ref="D78:D80"/>
    <mergeCell ref="A3:AB4"/>
    <mergeCell ref="V70:W70"/>
    <mergeCell ref="X70:Y70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  <mergeCell ref="L70:M70"/>
    <mergeCell ref="N70:O70"/>
    <mergeCell ref="P70:Q70"/>
    <mergeCell ref="R70:S70"/>
    <mergeCell ref="T70:U70"/>
    <mergeCell ref="B70:C70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6" fitToHeight="0" orientation="portrait" r:id="rId1"/>
  <headerFooter>
    <oddFooter>&amp;RPágina &amp;P/&amp;N</oddFooter>
  </headerFooter>
  <rowBreaks count="2" manualBreakCount="2">
    <brk id="35" max="16383" man="1"/>
    <brk id="7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2025-02-13T20:08:33Z</cp:lastPrinted>
  <dcterms:created xsi:type="dcterms:W3CDTF">2020-12-14T19:05:34Z</dcterms:created>
  <dcterms:modified xsi:type="dcterms:W3CDTF">2025-04-10T14:38:32Z</dcterms:modified>
  <cp:category/>
  <cp:contentStatus/>
</cp:coreProperties>
</file>