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1. Site\Conteudo Acesso à Informação\1. Atividades e Resultados - Planilha de Produção\Relatório de Atividades Hospitalar\2025\"/>
    </mc:Choice>
  </mc:AlternateContent>
  <xr:revisionPtr revIDLastSave="0" documentId="13_ncr:1_{7D82FE27-848C-4E08-968D-D8471E5281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Resultados'!$A$1:$AB$87</definedName>
    <definedName name="_xlnm.Print_Titles" localSheetId="0">'Atividades e Resultados'!$1:$4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2" l="1"/>
  <c r="AA82" i="2"/>
  <c r="Z82" i="2"/>
  <c r="AA76" i="2"/>
  <c r="Z76" i="2"/>
  <c r="AA71" i="2"/>
  <c r="AA70" i="2"/>
  <c r="Z71" i="2"/>
  <c r="Z70" i="2"/>
  <c r="AA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41" i="2"/>
  <c r="AB9" i="2"/>
  <c r="AA8" i="2"/>
  <c r="Z35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B8" i="2"/>
  <c r="AA35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R71" i="2" l="1"/>
  <c r="S64" i="2"/>
  <c r="R64" i="2"/>
  <c r="R35" i="2" l="1"/>
  <c r="AB82" i="2"/>
  <c r="P71" i="2"/>
  <c r="AB64" i="2" l="1"/>
  <c r="AB16" i="2"/>
  <c r="AB26" i="2"/>
  <c r="P64" i="2"/>
  <c r="Q64" i="2"/>
  <c r="B35" i="2"/>
  <c r="P35" i="2"/>
  <c r="AB76" i="2"/>
  <c r="N71" i="2"/>
  <c r="AB41" i="2"/>
  <c r="O64" i="2"/>
  <c r="N64" i="2"/>
  <c r="AB24" i="2"/>
  <c r="AB25" i="2"/>
  <c r="N35" i="2"/>
  <c r="J64" i="2"/>
  <c r="K64" i="2"/>
  <c r="L64" i="2"/>
  <c r="L71" i="2"/>
  <c r="M64" i="2" l="1"/>
  <c r="L35" i="2"/>
  <c r="AB63" i="2"/>
  <c r="J71" i="2" l="1"/>
  <c r="C35" i="2" l="1"/>
  <c r="K35" i="2"/>
  <c r="J35" i="2"/>
  <c r="AB70" i="2"/>
  <c r="AB48" i="2"/>
  <c r="H64" i="2"/>
  <c r="F64" i="2"/>
  <c r="D64" i="2"/>
  <c r="AB42" i="2"/>
  <c r="AB43" i="2"/>
  <c r="AB44" i="2"/>
  <c r="AB45" i="2"/>
  <c r="AB46" i="2"/>
  <c r="AB47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I64" i="2"/>
  <c r="G64" i="2"/>
  <c r="E64" i="2"/>
  <c r="C64" i="2"/>
  <c r="B64" i="2"/>
  <c r="AB13" i="2" l="1"/>
  <c r="AB23" i="2"/>
  <c r="AB32" i="2"/>
  <c r="AB18" i="2" l="1"/>
  <c r="AB33" i="2"/>
  <c r="AB20" i="2"/>
  <c r="AB31" i="2"/>
  <c r="AB19" i="2"/>
  <c r="AB12" i="2"/>
  <c r="AB11" i="2"/>
  <c r="AB22" i="2"/>
  <c r="AB10" i="2"/>
  <c r="AB34" i="2"/>
  <c r="AB21" i="2"/>
  <c r="AB30" i="2"/>
  <c r="AB17" i="2"/>
  <c r="AB29" i="2"/>
  <c r="AB28" i="2"/>
  <c r="AB15" i="2"/>
  <c r="AB27" i="2"/>
  <c r="AB14" i="2"/>
  <c r="H35" i="2"/>
  <c r="H71" i="2"/>
  <c r="F71" i="2"/>
  <c r="F35" i="2"/>
  <c r="D71" i="2"/>
  <c r="D35" i="2"/>
  <c r="G35" i="2"/>
  <c r="Q35" i="2" l="1"/>
  <c r="I35" i="2" l="1"/>
  <c r="U64" i="2" l="1"/>
  <c r="W64" i="2"/>
  <c r="Y64" i="2"/>
  <c r="M35" i="2"/>
  <c r="O35" i="2"/>
  <c r="S35" i="2"/>
  <c r="U35" i="2"/>
  <c r="W35" i="2"/>
  <c r="Y35" i="2"/>
  <c r="E35" i="2"/>
  <c r="AB35" i="2" l="1"/>
  <c r="B71" i="2"/>
  <c r="AB71" i="2" s="1"/>
</calcChain>
</file>

<file path=xl/sharedStrings.xml><?xml version="1.0" encoding="utf-8"?>
<sst xmlns="http://schemas.openxmlformats.org/spreadsheetml/2006/main" count="271" uniqueCount="94">
  <si>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</si>
  <si>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</si>
  <si>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</si>
  <si>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</si>
  <si>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</si>
  <si>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</si>
  <si>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</si>
  <si>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</si>
  <si>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</si>
  <si>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</si>
  <si>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</si>
  <si>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</si>
  <si>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</si>
  <si>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</si>
  <si>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</si>
  <si>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</si>
  <si>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</si>
  <si>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</si>
  <si>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</si>
  <si>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</si>
  <si>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</si>
  <si>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</si>
  <si>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</si>
  <si>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</si>
  <si>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</si>
  <si>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</si>
  <si>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</si>
  <si>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</si>
  <si>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</si>
  <si>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</si>
  <si>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</si>
  <si>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</si>
  <si>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</si>
  <si>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</si>
  <si>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</si>
  <si>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</si>
  <si>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</si>
  <si>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</si>
  <si>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</si>
  <si>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</si>
  <si>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</si>
  <si>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</si>
  <si>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</si>
  <si>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</si>
  <si>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</si>
  <si>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</si>
  <si>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</si>
  <si>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</si>
  <si>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</si>
  <si>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</si>
  <si>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</si>
  <si>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</si>
  <si>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</si>
  <si>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</si>
  <si>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</si>
  <si>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</si>
  <si>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</si>
  <si>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</si>
  <si>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</si>
  <si>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</si>
  <si>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</si>
  <si>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</si>
  <si>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</si>
  <si>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Alta Referenciada para UBS</t>
  </si>
  <si>
    <t>AIH</t>
  </si>
  <si>
    <t>APAC</t>
  </si>
  <si>
    <t>ANEXO HOSPITALAR - QUALIDADE DE ALTA HOSPITALAR</t>
  </si>
  <si>
    <t>ANEXO HOSPITALAR - PERCENTUAL DE REGISTRO HOSPITALAR</t>
  </si>
  <si>
    <t>HOSPITAL MUNICIPAL DR. JOSÉ DE CARVALHO FLORENCE - 2025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</si>
  <si>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</si>
  <si>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</si>
  <si>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</si>
  <si>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</si>
  <si>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</si>
  <si>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</si>
  <si>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</si>
  <si>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</si>
  <si>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</si>
  <si>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</si>
  <si>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</si>
  <si>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</si>
  <si>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</si>
  <si>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</si>
  <si>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Troca realizada em acordo com a secretaria de saúde:
- Ortopedia avaliação cirúrgica sendo ofertado como ortopedia consultas especializadas.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</si>
  <si>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</si>
  <si>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</si>
  <si>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</si>
  <si>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</si>
  <si>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</si>
  <si>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</si>
  <si>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</si>
  <si>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</si>
  <si>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</si>
  <si>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Atualizado em: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</si>
</sst>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59">
    <xf numFmtId="0" fontId="0" fillId="0" borderId="0" xfId="0"/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11" xfId="0" applyFont="1" applyBorder="1" applyAlignment="1">
      <alignment horizontal="center" wrapText="1"/>
    </xf>
    <xf numFmtId="0" fontId="0" fillId="0" borderId="13" xfId="0" applyBorder="1" applyAlignment="1">
      <alignment horizontal="left" wrapText="1"/>
    </xf>
    <xf numFmtId="2" fontId="16" fillId="0" borderId="11" xfId="0" applyNumberFormat="1" applyFont="1" applyBorder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0" fillId="0" borderId="12" xfId="0" applyFon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10" fontId="0" fillId="0" borderId="12" xfId="42" applyNumberFormat="1" applyFont="1" applyBorder="1" applyAlignment="1">
      <alignment horizontal="center" vertical="center" wrapText="1"/>
    </xf>
    <xf numFmtId="10" fontId="0" fillId="0" borderId="13" xfId="42" applyNumberFormat="1" applyFont="1" applyBorder="1" applyAlignment="1">
      <alignment horizontal="center" vertical="center" wrapText="1"/>
    </xf>
    <xf numFmtId="10" fontId="0" fillId="0" borderId="19" xfId="42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8" fillId="0" borderId="17" xfId="0" applyFont="1" applyBorder="1" applyAlignment="1">
      <alignment wrapText="1"/>
    </xf>
    <xf numFmtId="9" fontId="0" fillId="0" borderId="12" xfId="42" applyFont="1" applyBorder="1" applyAlignment="1">
      <alignment horizontal="center" vertical="center" wrapText="1"/>
    </xf>
    <xf numFmtId="9" fontId="0" fillId="0" borderId="13" xfId="42" applyFont="1" applyBorder="1" applyAlignment="1">
      <alignment horizontal="center" vertical="center" wrapText="1"/>
    </xf>
    <xf numFmtId="10" fontId="0" fillId="0" borderId="12" xfId="42" applyNumberFormat="1" applyFont="1" applyBorder="1" applyAlignment="1">
      <alignment horizontal="center" vertical="center" wrapText="1"/>
    </xf>
    <xf numFmtId="10" fontId="0" fillId="0" borderId="13" xfId="42" applyNumberFormat="1" applyFon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10" fontId="0" fillId="0" borderId="19" xfId="0" applyNumberFormat="1" applyBorder="1" applyAlignment="1">
      <alignment horizontal="center" vertical="center" wrapText="1"/>
    </xf>
    <xf numFmtId="10" fontId="16" fillId="0" borderId="12" xfId="42" applyNumberFormat="1" applyFont="1" applyBorder="1" applyAlignment="1">
      <alignment horizontal="center" vertical="center" wrapText="1"/>
    </xf>
    <xf numFmtId="10" fontId="16" fillId="0" borderId="13" xfId="42" applyNumberFormat="1" applyFon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10" fontId="0" fillId="0" borderId="19" xfId="42" applyNumberFormat="1" applyFont="1" applyBorder="1" applyAlignment="1">
      <alignment horizontal="center" vertical="center" wrapText="1"/>
    </xf>
    <xf numFmtId="10" fontId="16" fillId="0" borderId="12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10" fontId="16" fillId="0" borderId="13" xfId="0" applyNumberFormat="1" applyFont="1" applyBorder="1" applyAlignment="1">
      <alignment horizontal="center" vertical="center" wrapText="1"/>
    </xf>
    <xf numFmtId="10" fontId="0" fillId="33" borderId="12" xfId="0" applyNumberFormat="1" applyFill="1" applyBorder="1" applyAlignment="1">
      <alignment horizontal="center" vertical="center" wrapText="1"/>
    </xf>
    <xf numFmtId="10" fontId="0" fillId="33" borderId="13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9" fontId="16" fillId="0" borderId="12" xfId="42" applyFont="1" applyBorder="1" applyAlignment="1">
      <alignment horizontal="center" vertical="center" wrapText="1"/>
    </xf>
    <xf numFmtId="9" fontId="16" fillId="0" borderId="13" xfId="42" applyFont="1" applyBorder="1" applyAlignment="1">
      <alignment horizontal="center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52916</xdr:rowOff>
    </xdr:from>
    <xdr:to>
      <xdr:col>27</xdr:col>
      <xdr:colOff>689105</xdr:colOff>
      <xdr:row>4</xdr:row>
      <xdr:rowOff>42981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</xdr:row>
      <xdr:rowOff>63501</xdr:rowOff>
    </xdr:from>
    <xdr:to>
      <xdr:col>0</xdr:col>
      <xdr:colOff>765012</xdr:colOff>
      <xdr:row>4</xdr:row>
      <xdr:rowOff>17710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B87"/>
  <sheetViews>
    <sheetView showGridLines="0" tabSelected="1" view="pageBreakPreview" zoomScale="90" zoomScaleNormal="85" zoomScaleSheetLayoutView="90" workbookViewId="0">
      <selection activeCell="A3" sqref="A3:AB4"/>
    </sheetView>
  </sheetViews>
  <sheetFormatPr defaultRowHeight="15" x14ac:dyDescent="0.25"/>
  <cols>
    <col min="1" max="1" width="41.7109375" style="8" customWidth="1"/>
    <col min="2" max="2" width="11.85546875" style="5" customWidth="1"/>
    <col min="3" max="3" width="12.28515625" style="5" customWidth="1"/>
    <col min="4" max="4" width="13.5703125" style="5" customWidth="1"/>
    <col min="5" max="6" width="13" style="5" customWidth="1"/>
    <col min="7" max="8" width="12.5703125" style="5" customWidth="1"/>
    <col min="9" max="10" width="14.42578125" style="5" customWidth="1"/>
    <col min="11" max="12" width="13.85546875" style="5" customWidth="1"/>
    <col min="13" max="14" width="12.28515625" style="5" customWidth="1"/>
    <col min="15" max="16" width="12.42578125" style="5" customWidth="1"/>
    <col min="17" max="18" width="12.5703125" style="5" customWidth="1"/>
    <col min="19" max="19" width="13.42578125" style="5" customWidth="1"/>
    <col min="20" max="22" width="13.42578125" style="5" hidden="1" customWidth="1"/>
    <col min="23" max="24" width="12.140625" style="5" hidden="1" customWidth="1"/>
    <col min="25" max="25" width="13.5703125" style="5" hidden="1" customWidth="1"/>
    <col min="26" max="26" width="11.5703125" style="5" customWidth="1"/>
    <col min="27" max="27" width="13" style="5" customWidth="1"/>
    <col min="28" max="28" width="11.5703125" style="5" customWidth="1"/>
  </cols>
  <sheetData>
    <row r="3" spans="1:28" ht="12" customHeight="1" x14ac:dyDescent="0.25">
      <c r="A3" s="25" t="s">
        <v>68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21.75" customHeight="1" thickBo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26.25" customHeight="1" thickBot="1" x14ac:dyDescent="0.3">
      <c r="A5" s="9" t="s">
        <v>17</v>
      </c>
    </row>
    <row r="6" spans="1:28" ht="20.100000000000001" customHeight="1" thickBot="1" x14ac:dyDescent="0.3">
      <c r="A6" s="30"/>
      <c r="B6" s="26" t="s">
        <v>69</v>
      </c>
      <c r="C6" s="27"/>
      <c r="D6" s="28" t="s">
        <v>0</v>
      </c>
      <c r="E6" s="29"/>
      <c r="F6" s="28" t="s">
        <v>1</v>
      </c>
      <c r="G6" s="29"/>
      <c r="H6" s="28" t="s">
        <v>2</v>
      </c>
      <c r="I6" s="29"/>
      <c r="J6" s="28" t="s">
        <v>3</v>
      </c>
      <c r="K6" s="29"/>
      <c r="L6" s="28" t="s">
        <v>4</v>
      </c>
      <c r="M6" s="29"/>
      <c r="N6" s="28" t="s">
        <v>5</v>
      </c>
      <c r="O6" s="29"/>
      <c r="P6" s="28" t="s">
        <v>6</v>
      </c>
      <c r="Q6" s="29"/>
      <c r="R6" s="28" t="s">
        <v>7</v>
      </c>
      <c r="S6" s="29"/>
      <c r="T6" s="28" t="s">
        <v>8</v>
      </c>
      <c r="U6" s="29"/>
      <c r="V6" s="28" t="s">
        <v>9</v>
      </c>
      <c r="W6" s="29"/>
      <c r="X6" s="28" t="s">
        <v>10</v>
      </c>
      <c r="Y6" s="29"/>
      <c r="Z6" s="28" t="s">
        <v>11</v>
      </c>
      <c r="AA6" s="55"/>
      <c r="AB6" s="29"/>
    </row>
    <row r="7" spans="1:28" ht="27.75" customHeight="1" thickBot="1" x14ac:dyDescent="0.3">
      <c r="A7" s="31"/>
      <c r="B7" s="17" t="s">
        <v>41</v>
      </c>
      <c r="C7" s="7" t="s">
        <v>16</v>
      </c>
      <c r="D7" s="17" t="s">
        <v>41</v>
      </c>
      <c r="E7" s="7" t="s">
        <v>16</v>
      </c>
      <c r="F7" s="17" t="s">
        <v>41</v>
      </c>
      <c r="G7" s="7" t="s">
        <v>16</v>
      </c>
      <c r="H7" s="17" t="s">
        <v>41</v>
      </c>
      <c r="I7" s="7" t="s">
        <v>16</v>
      </c>
      <c r="J7" s="17" t="s">
        <v>41</v>
      </c>
      <c r="K7" s="7" t="s">
        <v>16</v>
      </c>
      <c r="L7" s="17" t="s">
        <v>41</v>
      </c>
      <c r="M7" s="7" t="s">
        <v>16</v>
      </c>
      <c r="N7" s="17" t="s">
        <v>41</v>
      </c>
      <c r="O7" s="7" t="s">
        <v>16</v>
      </c>
      <c r="P7" s="17" t="s">
        <v>41</v>
      </c>
      <c r="Q7" s="7" t="s">
        <v>16</v>
      </c>
      <c r="R7" s="17" t="s">
        <v>41</v>
      </c>
      <c r="S7" s="7" t="s">
        <v>16</v>
      </c>
      <c r="T7" s="17" t="s">
        <v>41</v>
      </c>
      <c r="U7" s="7" t="s">
        <v>16</v>
      </c>
      <c r="V7" s="17" t="s">
        <v>41</v>
      </c>
      <c r="W7" s="7" t="s">
        <v>16</v>
      </c>
      <c r="X7" s="17" t="s">
        <v>41</v>
      </c>
      <c r="Y7" s="7" t="s">
        <v>16</v>
      </c>
      <c r="Z7" s="7" t="s">
        <v>13</v>
      </c>
      <c r="AA7" s="7" t="s">
        <v>16</v>
      </c>
      <c r="AB7" s="6" t="s">
        <v>14</v>
      </c>
    </row>
    <row r="8" spans="1:28" ht="20.100000000000001" customHeight="1" thickBot="1" x14ac:dyDescent="0.3">
      <c r="A8" s="10" t="s">
        <v>18</v>
      </c>
      <c r="B8" s="1">
        <v>10</v>
      </c>
      <c r="C8" s="1">
        <v>10</v>
      </c>
      <c r="D8" s="1">
        <v>10</v>
      </c>
      <c r="E8" s="1">
        <v>10</v>
      </c>
      <c r="F8" s="1">
        <v>10</v>
      </c>
      <c r="G8" s="1">
        <v>10</v>
      </c>
      <c r="H8" s="1">
        <v>10</v>
      </c>
      <c r="I8" s="1">
        <v>10</v>
      </c>
      <c r="J8" s="1">
        <v>10</v>
      </c>
      <c r="K8" s="1">
        <v>10</v>
      </c>
      <c r="L8" s="1">
        <v>10</v>
      </c>
      <c r="M8" s="1">
        <v>10</v>
      </c>
      <c r="N8" s="1">
        <v>10</v>
      </c>
      <c r="O8" s="1">
        <v>10</v>
      </c>
      <c r="P8" s="1">
        <v>10</v>
      </c>
      <c r="Q8" s="1">
        <v>10</v>
      </c>
      <c r="R8" s="1">
        <v>10</v>
      </c>
      <c r="S8" s="1">
        <v>10</v>
      </c>
      <c r="T8" s="1"/>
      <c r="U8" s="1"/>
      <c r="V8" s="1"/>
      <c r="W8" s="1"/>
      <c r="X8" s="1"/>
      <c r="Y8" s="1"/>
      <c r="Z8" s="3">
        <f>B8*9</f>
        <v>90</v>
      </c>
      <c r="AA8" s="3">
        <f>SUM(C8,E8,G8,I8,K8,M8,O8,Q8,S8)</f>
        <v>90</v>
      </c>
      <c r="AB8" s="14">
        <f>(AA8/Z8)*100</f>
        <v>100</v>
      </c>
    </row>
    <row r="9" spans="1:28" ht="20.100000000000001" customHeight="1" thickBot="1" x14ac:dyDescent="0.3">
      <c r="A9" s="10" t="s">
        <v>19</v>
      </c>
      <c r="B9" s="1">
        <v>105</v>
      </c>
      <c r="C9" s="1">
        <v>105</v>
      </c>
      <c r="D9" s="1">
        <v>105</v>
      </c>
      <c r="E9" s="1">
        <v>162</v>
      </c>
      <c r="F9" s="1">
        <v>105</v>
      </c>
      <c r="G9" s="1">
        <v>105</v>
      </c>
      <c r="H9" s="1">
        <v>105</v>
      </c>
      <c r="I9" s="1">
        <v>49</v>
      </c>
      <c r="J9" s="1">
        <v>105</v>
      </c>
      <c r="K9" s="1">
        <v>105</v>
      </c>
      <c r="L9" s="1">
        <v>105</v>
      </c>
      <c r="M9" s="1">
        <v>105</v>
      </c>
      <c r="N9" s="1">
        <v>105</v>
      </c>
      <c r="O9" s="1">
        <v>105</v>
      </c>
      <c r="P9" s="1">
        <v>105</v>
      </c>
      <c r="Q9" s="1">
        <v>105</v>
      </c>
      <c r="R9" s="1">
        <v>105</v>
      </c>
      <c r="S9" s="1">
        <v>108</v>
      </c>
      <c r="T9" s="1"/>
      <c r="U9" s="1"/>
      <c r="V9" s="1"/>
      <c r="W9" s="1"/>
      <c r="X9" s="1"/>
      <c r="Y9" s="1"/>
      <c r="Z9" s="3">
        <f t="shared" ref="Z9:Z35" si="0">B9*9</f>
        <v>945</v>
      </c>
      <c r="AA9" s="3">
        <f t="shared" ref="AA9:AA35" si="1">SUM(C9,E9,G9,I9,K9,M9,O9,Q9,S9)</f>
        <v>949</v>
      </c>
      <c r="AB9" s="14">
        <f>(AA9/Z9)*100</f>
        <v>100.42328042328042</v>
      </c>
    </row>
    <row r="10" spans="1:28" ht="20.100000000000001" customHeight="1" thickBot="1" x14ac:dyDescent="0.3">
      <c r="A10" s="10" t="s">
        <v>20</v>
      </c>
      <c r="B10" s="1">
        <v>75</v>
      </c>
      <c r="C10" s="1">
        <v>100</v>
      </c>
      <c r="D10" s="1">
        <v>75</v>
      </c>
      <c r="E10" s="1">
        <v>70</v>
      </c>
      <c r="F10" s="1">
        <v>75</v>
      </c>
      <c r="G10" s="1">
        <v>60</v>
      </c>
      <c r="H10" s="1">
        <v>75</v>
      </c>
      <c r="I10" s="1">
        <v>60</v>
      </c>
      <c r="J10" s="1">
        <v>75</v>
      </c>
      <c r="K10" s="1">
        <v>76</v>
      </c>
      <c r="L10" s="1">
        <v>75</v>
      </c>
      <c r="M10" s="1">
        <v>60</v>
      </c>
      <c r="N10" s="1">
        <v>75</v>
      </c>
      <c r="O10" s="1">
        <v>80</v>
      </c>
      <c r="P10" s="1">
        <v>75</v>
      </c>
      <c r="Q10" s="1">
        <v>75</v>
      </c>
      <c r="R10" s="1">
        <v>75</v>
      </c>
      <c r="S10" s="1">
        <v>80</v>
      </c>
      <c r="T10" s="1"/>
      <c r="U10" s="1"/>
      <c r="V10" s="1"/>
      <c r="W10" s="1"/>
      <c r="X10" s="1"/>
      <c r="Y10" s="1"/>
      <c r="Z10" s="3">
        <f t="shared" si="0"/>
        <v>675</v>
      </c>
      <c r="AA10" s="3">
        <f t="shared" si="1"/>
        <v>661</v>
      </c>
      <c r="AB10" s="14">
        <f t="shared" ref="AB10:AB34" si="2">(AA10/Z10)*100</f>
        <v>97.925925925925924</v>
      </c>
    </row>
    <row r="11" spans="1:28" ht="20.100000000000001" customHeight="1" thickBot="1" x14ac:dyDescent="0.3">
      <c r="A11" s="10" t="s">
        <v>21</v>
      </c>
      <c r="B11" s="1">
        <v>15</v>
      </c>
      <c r="C11" s="1">
        <v>15</v>
      </c>
      <c r="D11" s="1">
        <v>15</v>
      </c>
      <c r="E11" s="1">
        <v>15</v>
      </c>
      <c r="F11" s="1">
        <v>15</v>
      </c>
      <c r="G11" s="1">
        <v>15</v>
      </c>
      <c r="H11" s="1">
        <v>15</v>
      </c>
      <c r="I11" s="1">
        <v>15</v>
      </c>
      <c r="J11" s="1">
        <v>15</v>
      </c>
      <c r="K11" s="1">
        <v>15</v>
      </c>
      <c r="L11" s="1">
        <v>15</v>
      </c>
      <c r="M11" s="1">
        <v>15</v>
      </c>
      <c r="N11" s="1">
        <v>15</v>
      </c>
      <c r="O11" s="1">
        <v>12</v>
      </c>
      <c r="P11" s="1">
        <v>15</v>
      </c>
      <c r="Q11" s="1">
        <v>15</v>
      </c>
      <c r="R11" s="1">
        <v>15</v>
      </c>
      <c r="S11" s="1">
        <v>15</v>
      </c>
      <c r="T11" s="1"/>
      <c r="U11" s="1"/>
      <c r="V11" s="1"/>
      <c r="W11" s="1"/>
      <c r="X11" s="1"/>
      <c r="Y11" s="1"/>
      <c r="Z11" s="3">
        <f t="shared" si="0"/>
        <v>135</v>
      </c>
      <c r="AA11" s="3">
        <f t="shared" si="1"/>
        <v>132</v>
      </c>
      <c r="AB11" s="14">
        <f t="shared" si="2"/>
        <v>97.777777777777771</v>
      </c>
    </row>
    <row r="12" spans="1:28" ht="21" customHeight="1" thickBot="1" x14ac:dyDescent="0.3">
      <c r="A12" s="10" t="s">
        <v>89</v>
      </c>
      <c r="B12" s="1">
        <v>50</v>
      </c>
      <c r="C12" s="1">
        <v>125</v>
      </c>
      <c r="D12" s="1">
        <v>50</v>
      </c>
      <c r="E12" s="1">
        <v>125</v>
      </c>
      <c r="F12" s="1">
        <v>50</v>
      </c>
      <c r="G12" s="1">
        <v>110</v>
      </c>
      <c r="H12" s="1">
        <v>50</v>
      </c>
      <c r="I12" s="1">
        <v>110</v>
      </c>
      <c r="J12" s="1">
        <v>50</v>
      </c>
      <c r="K12" s="1">
        <v>125</v>
      </c>
      <c r="L12" s="1">
        <v>50</v>
      </c>
      <c r="M12" s="1">
        <v>125</v>
      </c>
      <c r="N12" s="1">
        <v>50</v>
      </c>
      <c r="O12" s="1">
        <v>130</v>
      </c>
      <c r="P12" s="1">
        <v>50</v>
      </c>
      <c r="Q12" s="1">
        <v>116</v>
      </c>
      <c r="R12" s="1">
        <v>50</v>
      </c>
      <c r="S12" s="1">
        <v>125</v>
      </c>
      <c r="T12" s="1"/>
      <c r="U12" s="1"/>
      <c r="V12" s="1"/>
      <c r="W12" s="1"/>
      <c r="X12" s="1"/>
      <c r="Y12" s="1"/>
      <c r="Z12" s="3">
        <f t="shared" si="0"/>
        <v>450</v>
      </c>
      <c r="AA12" s="3">
        <f t="shared" si="1"/>
        <v>1091</v>
      </c>
      <c r="AB12" s="14">
        <f t="shared" si="2"/>
        <v>242.44444444444446</v>
      </c>
    </row>
    <row r="13" spans="1:28" ht="18.75" customHeight="1" thickBot="1" x14ac:dyDescent="0.3">
      <c r="A13" s="10" t="s">
        <v>22</v>
      </c>
      <c r="B13" s="1">
        <v>40</v>
      </c>
      <c r="C13" s="1">
        <v>52</v>
      </c>
      <c r="D13" s="1">
        <v>40</v>
      </c>
      <c r="E13" s="1">
        <v>40</v>
      </c>
      <c r="F13" s="1">
        <v>40</v>
      </c>
      <c r="G13" s="1">
        <v>30</v>
      </c>
      <c r="H13" s="1">
        <v>40</v>
      </c>
      <c r="I13" s="1">
        <v>30</v>
      </c>
      <c r="J13" s="1">
        <v>40</v>
      </c>
      <c r="K13" s="1">
        <v>40</v>
      </c>
      <c r="L13" s="1">
        <v>40</v>
      </c>
      <c r="M13" s="1">
        <v>42</v>
      </c>
      <c r="N13" s="1">
        <v>40</v>
      </c>
      <c r="O13" s="1">
        <v>40</v>
      </c>
      <c r="P13" s="1">
        <v>40</v>
      </c>
      <c r="Q13" s="1">
        <v>35</v>
      </c>
      <c r="R13" s="1">
        <v>40</v>
      </c>
      <c r="S13" s="1">
        <v>48</v>
      </c>
      <c r="T13" s="1"/>
      <c r="U13" s="1"/>
      <c r="V13" s="1"/>
      <c r="W13" s="1"/>
      <c r="X13" s="1"/>
      <c r="Y13" s="1"/>
      <c r="Z13" s="3">
        <f t="shared" si="0"/>
        <v>360</v>
      </c>
      <c r="AA13" s="3">
        <f t="shared" si="1"/>
        <v>357</v>
      </c>
      <c r="AB13" s="14">
        <f t="shared" si="2"/>
        <v>99.166666666666671</v>
      </c>
    </row>
    <row r="14" spans="1:28" ht="20.100000000000001" customHeight="1" thickBot="1" x14ac:dyDescent="0.3">
      <c r="A14" s="10" t="s">
        <v>23</v>
      </c>
      <c r="B14" s="1">
        <v>50</v>
      </c>
      <c r="C14" s="1">
        <v>51</v>
      </c>
      <c r="D14" s="1">
        <v>50</v>
      </c>
      <c r="E14" s="1">
        <v>45</v>
      </c>
      <c r="F14" s="1">
        <v>50</v>
      </c>
      <c r="G14" s="1">
        <v>40</v>
      </c>
      <c r="H14" s="1">
        <v>50</v>
      </c>
      <c r="I14" s="1">
        <v>55</v>
      </c>
      <c r="J14" s="1">
        <v>50</v>
      </c>
      <c r="K14" s="1">
        <v>52</v>
      </c>
      <c r="L14" s="1">
        <v>50</v>
      </c>
      <c r="M14" s="1">
        <v>52</v>
      </c>
      <c r="N14" s="1">
        <v>50</v>
      </c>
      <c r="O14" s="1">
        <v>50</v>
      </c>
      <c r="P14" s="1">
        <v>50</v>
      </c>
      <c r="Q14" s="1">
        <v>43</v>
      </c>
      <c r="R14" s="1">
        <v>50</v>
      </c>
      <c r="S14" s="1">
        <v>50</v>
      </c>
      <c r="T14" s="1"/>
      <c r="U14" s="1"/>
      <c r="V14" s="1"/>
      <c r="W14" s="1"/>
      <c r="X14" s="1"/>
      <c r="Y14" s="1"/>
      <c r="Z14" s="3">
        <f t="shared" si="0"/>
        <v>450</v>
      </c>
      <c r="AA14" s="3">
        <f t="shared" si="1"/>
        <v>438</v>
      </c>
      <c r="AB14" s="14">
        <f t="shared" si="2"/>
        <v>97.333333333333343</v>
      </c>
    </row>
    <row r="15" spans="1:28" ht="20.100000000000001" customHeight="1" thickBot="1" x14ac:dyDescent="0.3">
      <c r="A15" s="10" t="s">
        <v>24</v>
      </c>
      <c r="B15" s="1">
        <v>15</v>
      </c>
      <c r="C15" s="1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15</v>
      </c>
      <c r="I15" s="1">
        <v>15</v>
      </c>
      <c r="J15" s="1">
        <v>15</v>
      </c>
      <c r="K15" s="1">
        <v>15</v>
      </c>
      <c r="L15" s="1">
        <v>15</v>
      </c>
      <c r="M15" s="1">
        <v>15</v>
      </c>
      <c r="N15" s="1">
        <v>15</v>
      </c>
      <c r="O15" s="1">
        <v>15</v>
      </c>
      <c r="P15" s="1">
        <v>15</v>
      </c>
      <c r="Q15" s="1">
        <v>15</v>
      </c>
      <c r="R15" s="1">
        <v>15</v>
      </c>
      <c r="S15" s="1">
        <v>15</v>
      </c>
      <c r="T15" s="1"/>
      <c r="U15" s="1"/>
      <c r="V15" s="1"/>
      <c r="W15" s="1"/>
      <c r="X15" s="1"/>
      <c r="Y15" s="1"/>
      <c r="Z15" s="3">
        <f t="shared" si="0"/>
        <v>135</v>
      </c>
      <c r="AA15" s="3">
        <f t="shared" si="1"/>
        <v>135</v>
      </c>
      <c r="AB15" s="14">
        <f t="shared" si="2"/>
        <v>100</v>
      </c>
    </row>
    <row r="16" spans="1:28" ht="20.100000000000001" customHeight="1" thickBot="1" x14ac:dyDescent="0.3">
      <c r="A16" s="10" t="s">
        <v>25</v>
      </c>
      <c r="B16" s="1">
        <v>25</v>
      </c>
      <c r="C16" s="1">
        <v>26</v>
      </c>
      <c r="D16" s="1">
        <v>25</v>
      </c>
      <c r="E16" s="1">
        <v>25</v>
      </c>
      <c r="F16" s="1">
        <v>25</v>
      </c>
      <c r="G16" s="1">
        <v>20</v>
      </c>
      <c r="H16" s="1">
        <v>25</v>
      </c>
      <c r="I16" s="1">
        <v>25</v>
      </c>
      <c r="J16" s="1">
        <v>25</v>
      </c>
      <c r="K16" s="1">
        <v>32</v>
      </c>
      <c r="L16" s="1">
        <v>25</v>
      </c>
      <c r="M16" s="1">
        <v>32</v>
      </c>
      <c r="N16" s="1">
        <v>25</v>
      </c>
      <c r="O16" s="1">
        <v>25</v>
      </c>
      <c r="P16" s="1">
        <v>25</v>
      </c>
      <c r="Q16" s="1">
        <v>15</v>
      </c>
      <c r="R16" s="1">
        <v>25</v>
      </c>
      <c r="S16" s="1">
        <v>25</v>
      </c>
      <c r="T16" s="1"/>
      <c r="U16" s="1"/>
      <c r="V16" s="1"/>
      <c r="W16" s="1"/>
      <c r="X16" s="1"/>
      <c r="Y16" s="1"/>
      <c r="Z16" s="3">
        <f t="shared" si="0"/>
        <v>225</v>
      </c>
      <c r="AA16" s="3">
        <f t="shared" si="1"/>
        <v>225</v>
      </c>
      <c r="AB16" s="14">
        <f>(AA16/Z16)*100</f>
        <v>100</v>
      </c>
    </row>
    <row r="17" spans="1:28" ht="20.100000000000001" customHeight="1" thickBot="1" x14ac:dyDescent="0.3">
      <c r="A17" s="10" t="s">
        <v>26</v>
      </c>
      <c r="B17" s="1">
        <v>30</v>
      </c>
      <c r="C17" s="1">
        <v>31</v>
      </c>
      <c r="D17" s="1">
        <v>30</v>
      </c>
      <c r="E17" s="1">
        <v>31</v>
      </c>
      <c r="F17" s="1">
        <v>30</v>
      </c>
      <c r="G17" s="1">
        <v>30</v>
      </c>
      <c r="H17" s="1">
        <v>30</v>
      </c>
      <c r="I17" s="1">
        <v>30</v>
      </c>
      <c r="J17" s="1">
        <v>30</v>
      </c>
      <c r="K17" s="1">
        <v>31</v>
      </c>
      <c r="L17" s="1">
        <v>30</v>
      </c>
      <c r="M17" s="1">
        <v>31</v>
      </c>
      <c r="N17" s="1">
        <v>30</v>
      </c>
      <c r="O17" s="1">
        <v>30</v>
      </c>
      <c r="P17" s="1">
        <v>30</v>
      </c>
      <c r="Q17" s="1">
        <v>30</v>
      </c>
      <c r="R17" s="1">
        <v>30</v>
      </c>
      <c r="S17" s="1">
        <v>30</v>
      </c>
      <c r="T17" s="1"/>
      <c r="U17" s="1"/>
      <c r="V17" s="1"/>
      <c r="W17" s="1"/>
      <c r="X17" s="1"/>
      <c r="Y17" s="1"/>
      <c r="Z17" s="3">
        <f t="shared" si="0"/>
        <v>270</v>
      </c>
      <c r="AA17" s="3">
        <f t="shared" si="1"/>
        <v>274</v>
      </c>
      <c r="AB17" s="14">
        <f t="shared" si="2"/>
        <v>101.48148148148148</v>
      </c>
    </row>
    <row r="18" spans="1:28" ht="20.100000000000001" customHeight="1" thickBot="1" x14ac:dyDescent="0.3">
      <c r="A18" s="10" t="s">
        <v>27</v>
      </c>
      <c r="B18" s="1">
        <v>27</v>
      </c>
      <c r="C18" s="1">
        <v>27</v>
      </c>
      <c r="D18" s="1">
        <v>27</v>
      </c>
      <c r="E18" s="1">
        <v>28</v>
      </c>
      <c r="F18" s="1">
        <v>27</v>
      </c>
      <c r="G18" s="1">
        <v>22</v>
      </c>
      <c r="H18" s="1">
        <v>27</v>
      </c>
      <c r="I18" s="1">
        <v>27</v>
      </c>
      <c r="J18" s="1">
        <v>27</v>
      </c>
      <c r="K18" s="1">
        <v>28</v>
      </c>
      <c r="L18" s="1">
        <v>27</v>
      </c>
      <c r="M18" s="1">
        <v>28</v>
      </c>
      <c r="N18" s="1">
        <v>27</v>
      </c>
      <c r="O18" s="1">
        <v>28</v>
      </c>
      <c r="P18" s="1">
        <v>27</v>
      </c>
      <c r="Q18" s="1">
        <v>27</v>
      </c>
      <c r="R18" s="1">
        <v>27</v>
      </c>
      <c r="S18" s="1">
        <v>28</v>
      </c>
      <c r="T18" s="1"/>
      <c r="U18" s="1"/>
      <c r="V18" s="1"/>
      <c r="W18" s="1"/>
      <c r="X18" s="1"/>
      <c r="Y18" s="1"/>
      <c r="Z18" s="3">
        <f t="shared" si="0"/>
        <v>243</v>
      </c>
      <c r="AA18" s="3">
        <f t="shared" si="1"/>
        <v>243</v>
      </c>
      <c r="AB18" s="14">
        <f t="shared" si="2"/>
        <v>100</v>
      </c>
    </row>
    <row r="19" spans="1:28" ht="20.100000000000001" customHeight="1" thickBot="1" x14ac:dyDescent="0.3">
      <c r="A19" s="10" t="s">
        <v>28</v>
      </c>
      <c r="B19" s="1">
        <v>50</v>
      </c>
      <c r="C19" s="1">
        <v>30</v>
      </c>
      <c r="D19" s="1">
        <v>50</v>
      </c>
      <c r="E19" s="1">
        <v>70</v>
      </c>
      <c r="F19" s="1">
        <v>50</v>
      </c>
      <c r="G19" s="1">
        <v>60</v>
      </c>
      <c r="H19" s="1">
        <v>50</v>
      </c>
      <c r="I19" s="1">
        <v>40</v>
      </c>
      <c r="J19" s="1">
        <v>50</v>
      </c>
      <c r="K19" s="1">
        <v>50</v>
      </c>
      <c r="L19" s="1">
        <v>50</v>
      </c>
      <c r="M19" s="1">
        <v>50</v>
      </c>
      <c r="N19" s="1">
        <v>50</v>
      </c>
      <c r="O19" s="1">
        <v>50</v>
      </c>
      <c r="P19" s="1">
        <v>50</v>
      </c>
      <c r="Q19" s="1">
        <v>50</v>
      </c>
      <c r="R19" s="1">
        <v>50</v>
      </c>
      <c r="S19" s="1">
        <v>50</v>
      </c>
      <c r="T19" s="1"/>
      <c r="U19" s="1"/>
      <c r="V19" s="1"/>
      <c r="W19" s="1"/>
      <c r="X19" s="1"/>
      <c r="Y19" s="1"/>
      <c r="Z19" s="3">
        <f t="shared" si="0"/>
        <v>450</v>
      </c>
      <c r="AA19" s="3">
        <f t="shared" si="1"/>
        <v>450</v>
      </c>
      <c r="AB19" s="14">
        <f t="shared" si="2"/>
        <v>100</v>
      </c>
    </row>
    <row r="20" spans="1:28" ht="20.100000000000001" customHeight="1" thickBot="1" x14ac:dyDescent="0.3">
      <c r="A20" s="10" t="s">
        <v>29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8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2</v>
      </c>
      <c r="R20" s="1">
        <v>4</v>
      </c>
      <c r="S20" s="1">
        <v>4</v>
      </c>
      <c r="T20" s="1"/>
      <c r="U20" s="1"/>
      <c r="V20" s="1"/>
      <c r="W20" s="1"/>
      <c r="X20" s="1"/>
      <c r="Y20" s="1"/>
      <c r="Z20" s="3">
        <f t="shared" si="0"/>
        <v>36</v>
      </c>
      <c r="AA20" s="3">
        <f t="shared" si="1"/>
        <v>38</v>
      </c>
      <c r="AB20" s="14">
        <f t="shared" si="2"/>
        <v>105.55555555555556</v>
      </c>
    </row>
    <row r="21" spans="1:28" ht="20.100000000000001" customHeight="1" thickBot="1" x14ac:dyDescent="0.3">
      <c r="A21" s="10" t="s">
        <v>30</v>
      </c>
      <c r="B21" s="1">
        <v>48</v>
      </c>
      <c r="C21" s="1">
        <v>48</v>
      </c>
      <c r="D21" s="1">
        <v>48</v>
      </c>
      <c r="E21" s="1">
        <v>48</v>
      </c>
      <c r="F21" s="1">
        <v>48</v>
      </c>
      <c r="G21" s="1">
        <v>42</v>
      </c>
      <c r="H21" s="1">
        <v>48</v>
      </c>
      <c r="I21" s="1">
        <v>48</v>
      </c>
      <c r="J21" s="1">
        <v>48</v>
      </c>
      <c r="K21" s="1">
        <v>48</v>
      </c>
      <c r="L21" s="1">
        <v>48</v>
      </c>
      <c r="M21" s="1">
        <v>49</v>
      </c>
      <c r="N21" s="1">
        <v>48</v>
      </c>
      <c r="O21" s="1">
        <v>48</v>
      </c>
      <c r="P21" s="1">
        <v>48</v>
      </c>
      <c r="Q21" s="1">
        <v>45</v>
      </c>
      <c r="R21" s="1">
        <v>48</v>
      </c>
      <c r="S21" s="1">
        <v>56</v>
      </c>
      <c r="T21" s="1"/>
      <c r="U21" s="1"/>
      <c r="V21" s="1"/>
      <c r="W21" s="1"/>
      <c r="X21" s="1"/>
      <c r="Y21" s="1"/>
      <c r="Z21" s="3">
        <f t="shared" si="0"/>
        <v>432</v>
      </c>
      <c r="AA21" s="3">
        <f t="shared" si="1"/>
        <v>432</v>
      </c>
      <c r="AB21" s="14">
        <f t="shared" si="2"/>
        <v>100</v>
      </c>
    </row>
    <row r="22" spans="1:28" ht="20.100000000000001" customHeight="1" thickBot="1" x14ac:dyDescent="0.3">
      <c r="A22" s="10" t="s">
        <v>31</v>
      </c>
      <c r="B22" s="1">
        <v>250</v>
      </c>
      <c r="C22" s="1">
        <v>265</v>
      </c>
      <c r="D22" s="1">
        <v>250</v>
      </c>
      <c r="E22" s="1">
        <v>265</v>
      </c>
      <c r="F22" s="1">
        <v>250</v>
      </c>
      <c r="G22" s="1">
        <v>203</v>
      </c>
      <c r="H22" s="1">
        <v>250</v>
      </c>
      <c r="I22" s="1">
        <v>212</v>
      </c>
      <c r="J22" s="1">
        <v>250</v>
      </c>
      <c r="K22" s="1">
        <v>263</v>
      </c>
      <c r="L22" s="1">
        <v>250</v>
      </c>
      <c r="M22" s="1">
        <v>268</v>
      </c>
      <c r="N22" s="1">
        <v>250</v>
      </c>
      <c r="O22" s="1">
        <v>269</v>
      </c>
      <c r="P22" s="1">
        <v>250</v>
      </c>
      <c r="Q22" s="1">
        <v>200</v>
      </c>
      <c r="R22" s="1">
        <v>250</v>
      </c>
      <c r="S22" s="1">
        <v>276</v>
      </c>
      <c r="T22" s="1"/>
      <c r="U22" s="1"/>
      <c r="V22" s="1"/>
      <c r="W22" s="1"/>
      <c r="X22" s="1"/>
      <c r="Y22" s="1"/>
      <c r="Z22" s="3">
        <f t="shared" si="0"/>
        <v>2250</v>
      </c>
      <c r="AA22" s="3">
        <f t="shared" si="1"/>
        <v>2221</v>
      </c>
      <c r="AB22" s="14">
        <f t="shared" si="2"/>
        <v>98.711111111111123</v>
      </c>
    </row>
    <row r="23" spans="1:28" ht="19.5" customHeight="1" thickBot="1" x14ac:dyDescent="0.3">
      <c r="A23" s="10" t="s">
        <v>32</v>
      </c>
      <c r="B23" s="1">
        <v>100</v>
      </c>
      <c r="C23" s="1">
        <v>84</v>
      </c>
      <c r="D23" s="1">
        <v>100</v>
      </c>
      <c r="E23" s="1">
        <v>112</v>
      </c>
      <c r="F23" s="1">
        <v>100</v>
      </c>
      <c r="G23" s="1">
        <v>100</v>
      </c>
      <c r="H23" s="1">
        <v>100</v>
      </c>
      <c r="I23" s="1">
        <v>100</v>
      </c>
      <c r="J23" s="1">
        <v>100</v>
      </c>
      <c r="K23" s="1">
        <v>100</v>
      </c>
      <c r="L23" s="1">
        <v>100</v>
      </c>
      <c r="M23" s="1">
        <v>100</v>
      </c>
      <c r="N23" s="1">
        <v>100</v>
      </c>
      <c r="O23" s="1">
        <v>100</v>
      </c>
      <c r="P23" s="1">
        <v>100</v>
      </c>
      <c r="Q23" s="1">
        <v>100</v>
      </c>
      <c r="R23" s="1">
        <v>100</v>
      </c>
      <c r="S23" s="1">
        <v>100</v>
      </c>
      <c r="T23" s="1"/>
      <c r="U23" s="1"/>
      <c r="V23" s="1"/>
      <c r="W23" s="1"/>
      <c r="X23" s="1"/>
      <c r="Y23" s="1"/>
      <c r="Z23" s="3">
        <f t="shared" si="0"/>
        <v>900</v>
      </c>
      <c r="AA23" s="3">
        <f t="shared" si="1"/>
        <v>896</v>
      </c>
      <c r="AB23" s="14">
        <f>(AA23/Z23)*100</f>
        <v>99.555555555555557</v>
      </c>
    </row>
    <row r="24" spans="1:28" ht="20.100000000000001" customHeight="1" thickBot="1" x14ac:dyDescent="0.3">
      <c r="A24" s="10" t="s">
        <v>91</v>
      </c>
      <c r="B24" s="1">
        <v>20</v>
      </c>
      <c r="C24" s="1">
        <v>26</v>
      </c>
      <c r="D24" s="1">
        <v>20</v>
      </c>
      <c r="E24" s="1">
        <v>26</v>
      </c>
      <c r="F24" s="1">
        <v>20</v>
      </c>
      <c r="G24" s="1">
        <v>10</v>
      </c>
      <c r="H24" s="1">
        <v>20</v>
      </c>
      <c r="I24" s="1">
        <v>18</v>
      </c>
      <c r="J24" s="1">
        <v>20</v>
      </c>
      <c r="K24" s="1">
        <v>24</v>
      </c>
      <c r="L24" s="1">
        <v>20</v>
      </c>
      <c r="M24" s="1">
        <v>25</v>
      </c>
      <c r="N24" s="1">
        <v>20</v>
      </c>
      <c r="O24" s="1">
        <v>18</v>
      </c>
      <c r="P24" s="1">
        <v>20</v>
      </c>
      <c r="Q24" s="1">
        <v>10</v>
      </c>
      <c r="R24" s="1">
        <v>20</v>
      </c>
      <c r="S24" s="1">
        <v>28</v>
      </c>
      <c r="T24" s="1"/>
      <c r="U24" s="1"/>
      <c r="V24" s="1"/>
      <c r="W24" s="1"/>
      <c r="X24" s="1"/>
      <c r="Y24" s="1"/>
      <c r="Z24" s="3">
        <f t="shared" si="0"/>
        <v>180</v>
      </c>
      <c r="AA24" s="3">
        <f t="shared" si="1"/>
        <v>185</v>
      </c>
      <c r="AB24" s="14">
        <f>(AA24/Z24)*100</f>
        <v>102.77777777777777</v>
      </c>
    </row>
    <row r="25" spans="1:28" ht="20.100000000000001" customHeight="1" thickBot="1" x14ac:dyDescent="0.3">
      <c r="A25" s="10" t="s">
        <v>92</v>
      </c>
      <c r="B25" s="1">
        <v>20</v>
      </c>
      <c r="C25" s="1">
        <v>0</v>
      </c>
      <c r="D25" s="1">
        <v>20</v>
      </c>
      <c r="E25" s="1">
        <v>0</v>
      </c>
      <c r="F25" s="1">
        <v>20</v>
      </c>
      <c r="G25" s="1">
        <v>0</v>
      </c>
      <c r="H25" s="1">
        <v>20</v>
      </c>
      <c r="I25" s="1">
        <v>0</v>
      </c>
      <c r="J25" s="1">
        <v>20</v>
      </c>
      <c r="K25" s="1">
        <v>0</v>
      </c>
      <c r="L25" s="1">
        <v>20</v>
      </c>
      <c r="M25" s="1">
        <v>0</v>
      </c>
      <c r="N25" s="1">
        <v>20</v>
      </c>
      <c r="O25" s="1">
        <v>3</v>
      </c>
      <c r="P25" s="1">
        <v>20</v>
      </c>
      <c r="Q25" s="1">
        <v>0</v>
      </c>
      <c r="R25" s="1">
        <v>20</v>
      </c>
      <c r="S25" s="1">
        <v>3</v>
      </c>
      <c r="T25" s="1"/>
      <c r="U25" s="1"/>
      <c r="V25" s="1"/>
      <c r="W25" s="1"/>
      <c r="X25" s="1"/>
      <c r="Y25" s="1"/>
      <c r="Z25" s="3">
        <f t="shared" si="0"/>
        <v>180</v>
      </c>
      <c r="AA25" s="3">
        <f t="shared" si="1"/>
        <v>6</v>
      </c>
      <c r="AB25" s="14">
        <f>(AA25/Z25)*100</f>
        <v>3.3333333333333335</v>
      </c>
    </row>
    <row r="26" spans="1:28" ht="21" customHeight="1" thickBot="1" x14ac:dyDescent="0.3">
      <c r="A26" s="10" t="s">
        <v>84</v>
      </c>
      <c r="B26" s="1">
        <v>80</v>
      </c>
      <c r="C26" s="1">
        <v>4</v>
      </c>
      <c r="D26" s="1">
        <v>80</v>
      </c>
      <c r="E26" s="1">
        <v>5</v>
      </c>
      <c r="F26" s="1">
        <v>80</v>
      </c>
      <c r="G26" s="1">
        <v>5</v>
      </c>
      <c r="H26" s="1">
        <v>80</v>
      </c>
      <c r="I26" s="1">
        <v>5</v>
      </c>
      <c r="J26" s="1">
        <v>80</v>
      </c>
      <c r="K26" s="1">
        <v>5</v>
      </c>
      <c r="L26" s="1">
        <v>80</v>
      </c>
      <c r="M26" s="1">
        <v>5</v>
      </c>
      <c r="N26" s="1">
        <v>80</v>
      </c>
      <c r="O26" s="1">
        <v>5</v>
      </c>
      <c r="P26" s="1">
        <v>80</v>
      </c>
      <c r="Q26" s="1">
        <v>5</v>
      </c>
      <c r="R26" s="1">
        <v>80</v>
      </c>
      <c r="S26" s="1">
        <v>5</v>
      </c>
      <c r="T26" s="1"/>
      <c r="U26" s="1"/>
      <c r="V26" s="1"/>
      <c r="W26" s="1"/>
      <c r="X26" s="1"/>
      <c r="Y26" s="1"/>
      <c r="Z26" s="3">
        <f t="shared" si="0"/>
        <v>720</v>
      </c>
      <c r="AA26" s="3">
        <f t="shared" si="1"/>
        <v>44</v>
      </c>
      <c r="AB26" s="14">
        <f>(AA26/Z26)*100</f>
        <v>6.1111111111111107</v>
      </c>
    </row>
    <row r="27" spans="1:28" ht="20.100000000000001" customHeight="1" thickBot="1" x14ac:dyDescent="0.3">
      <c r="A27" s="10" t="s">
        <v>33</v>
      </c>
      <c r="B27" s="1">
        <v>64</v>
      </c>
      <c r="C27" s="1">
        <v>80</v>
      </c>
      <c r="D27" s="1">
        <v>64</v>
      </c>
      <c r="E27" s="1">
        <v>70</v>
      </c>
      <c r="F27" s="1">
        <v>64</v>
      </c>
      <c r="G27" s="1">
        <v>50</v>
      </c>
      <c r="H27" s="1">
        <v>64</v>
      </c>
      <c r="I27" s="1">
        <v>50</v>
      </c>
      <c r="J27" s="1">
        <v>64</v>
      </c>
      <c r="K27" s="1">
        <v>72</v>
      </c>
      <c r="L27" s="1">
        <v>64</v>
      </c>
      <c r="M27" s="1">
        <v>72</v>
      </c>
      <c r="N27" s="1">
        <v>64</v>
      </c>
      <c r="O27" s="1">
        <v>67</v>
      </c>
      <c r="P27" s="1">
        <v>64</v>
      </c>
      <c r="Q27" s="1">
        <v>42</v>
      </c>
      <c r="R27" s="1">
        <v>64</v>
      </c>
      <c r="S27" s="1">
        <v>72</v>
      </c>
      <c r="T27" s="1"/>
      <c r="U27" s="1"/>
      <c r="V27" s="1"/>
      <c r="W27" s="1"/>
      <c r="X27" s="1"/>
      <c r="Y27" s="1"/>
      <c r="Z27" s="3">
        <f t="shared" si="0"/>
        <v>576</v>
      </c>
      <c r="AA27" s="3">
        <f t="shared" si="1"/>
        <v>575</v>
      </c>
      <c r="AB27" s="14">
        <f t="shared" si="2"/>
        <v>99.826388888888886</v>
      </c>
    </row>
    <row r="28" spans="1:28" ht="20.100000000000001" customHeight="1" thickBot="1" x14ac:dyDescent="0.3">
      <c r="A28" s="10" t="s">
        <v>34</v>
      </c>
      <c r="B28" s="1">
        <v>70</v>
      </c>
      <c r="C28" s="1">
        <v>70</v>
      </c>
      <c r="D28" s="1">
        <v>70</v>
      </c>
      <c r="E28" s="1">
        <v>105</v>
      </c>
      <c r="F28" s="1">
        <v>70</v>
      </c>
      <c r="G28" s="1">
        <v>70</v>
      </c>
      <c r="H28" s="1">
        <v>70</v>
      </c>
      <c r="I28" s="1">
        <v>35</v>
      </c>
      <c r="J28" s="1">
        <v>70</v>
      </c>
      <c r="K28" s="1">
        <v>70</v>
      </c>
      <c r="L28" s="1">
        <v>70</v>
      </c>
      <c r="M28" s="1">
        <v>70</v>
      </c>
      <c r="N28" s="1">
        <v>70</v>
      </c>
      <c r="O28" s="1">
        <v>70</v>
      </c>
      <c r="P28" s="1">
        <v>70</v>
      </c>
      <c r="Q28" s="1">
        <v>70</v>
      </c>
      <c r="R28" s="1">
        <v>70</v>
      </c>
      <c r="S28" s="1">
        <v>76</v>
      </c>
      <c r="T28" s="1"/>
      <c r="U28" s="1"/>
      <c r="V28" s="1"/>
      <c r="W28" s="1"/>
      <c r="X28" s="1"/>
      <c r="Y28" s="1"/>
      <c r="Z28" s="3">
        <f t="shared" si="0"/>
        <v>630</v>
      </c>
      <c r="AA28" s="3">
        <f t="shared" si="1"/>
        <v>636</v>
      </c>
      <c r="AB28" s="14">
        <f t="shared" si="2"/>
        <v>100.95238095238095</v>
      </c>
    </row>
    <row r="29" spans="1:28" ht="20.100000000000001" customHeight="1" thickBot="1" x14ac:dyDescent="0.3">
      <c r="A29" s="10" t="s">
        <v>35</v>
      </c>
      <c r="B29" s="1">
        <v>20</v>
      </c>
      <c r="C29" s="1">
        <v>20</v>
      </c>
      <c r="D29" s="1">
        <v>20</v>
      </c>
      <c r="E29" s="1">
        <v>20</v>
      </c>
      <c r="F29" s="1">
        <v>20</v>
      </c>
      <c r="G29" s="1">
        <v>20</v>
      </c>
      <c r="H29" s="1">
        <v>20</v>
      </c>
      <c r="I29" s="1">
        <v>16</v>
      </c>
      <c r="J29" s="1">
        <v>20</v>
      </c>
      <c r="K29" s="1">
        <v>20</v>
      </c>
      <c r="L29" s="1">
        <v>20</v>
      </c>
      <c r="M29" s="1">
        <v>21</v>
      </c>
      <c r="N29" s="1">
        <v>20</v>
      </c>
      <c r="O29" s="1">
        <v>21</v>
      </c>
      <c r="P29" s="1">
        <v>20</v>
      </c>
      <c r="Q29" s="1">
        <v>18</v>
      </c>
      <c r="R29" s="1">
        <v>20</v>
      </c>
      <c r="S29" s="1">
        <v>28</v>
      </c>
      <c r="T29" s="1"/>
      <c r="U29" s="1"/>
      <c r="V29" s="1"/>
      <c r="W29" s="1"/>
      <c r="X29" s="1"/>
      <c r="Y29" s="1"/>
      <c r="Z29" s="3">
        <f t="shared" si="0"/>
        <v>180</v>
      </c>
      <c r="AA29" s="3">
        <f t="shared" si="1"/>
        <v>184</v>
      </c>
      <c r="AB29" s="14">
        <f t="shared" si="2"/>
        <v>102.22222222222221</v>
      </c>
    </row>
    <row r="30" spans="1:28" ht="20.100000000000001" customHeight="1" thickBot="1" x14ac:dyDescent="0.3">
      <c r="A30" s="10" t="s">
        <v>36</v>
      </c>
      <c r="B30" s="1">
        <v>28</v>
      </c>
      <c r="C30" s="1">
        <v>28</v>
      </c>
      <c r="D30" s="1">
        <v>28</v>
      </c>
      <c r="E30" s="1">
        <v>28</v>
      </c>
      <c r="F30" s="1">
        <v>28</v>
      </c>
      <c r="G30" s="1">
        <v>39</v>
      </c>
      <c r="H30" s="1">
        <v>28</v>
      </c>
      <c r="I30" s="1">
        <v>12</v>
      </c>
      <c r="J30" s="1">
        <v>28</v>
      </c>
      <c r="K30" s="1">
        <v>32</v>
      </c>
      <c r="L30" s="1">
        <v>28</v>
      </c>
      <c r="M30" s="1">
        <v>28</v>
      </c>
      <c r="N30" s="1">
        <v>28</v>
      </c>
      <c r="O30" s="1">
        <v>30</v>
      </c>
      <c r="P30" s="1">
        <v>28</v>
      </c>
      <c r="Q30" s="1">
        <v>22</v>
      </c>
      <c r="R30" s="1">
        <v>28</v>
      </c>
      <c r="S30" s="1">
        <v>36</v>
      </c>
      <c r="T30" s="1"/>
      <c r="U30" s="1"/>
      <c r="V30" s="1"/>
      <c r="W30" s="1"/>
      <c r="X30" s="1"/>
      <c r="Y30" s="1"/>
      <c r="Z30" s="3">
        <f t="shared" si="0"/>
        <v>252</v>
      </c>
      <c r="AA30" s="3">
        <f t="shared" si="1"/>
        <v>255</v>
      </c>
      <c r="AB30" s="14">
        <f t="shared" si="2"/>
        <v>101.19047619047619</v>
      </c>
    </row>
    <row r="31" spans="1:28" ht="20.100000000000001" customHeight="1" thickBot="1" x14ac:dyDescent="0.3">
      <c r="A31" s="10" t="s">
        <v>37</v>
      </c>
      <c r="B31" s="1">
        <v>10</v>
      </c>
      <c r="C31" s="1">
        <v>10</v>
      </c>
      <c r="D31" s="1">
        <v>10</v>
      </c>
      <c r="E31" s="1">
        <v>10</v>
      </c>
      <c r="F31" s="1">
        <v>10</v>
      </c>
      <c r="G31" s="1">
        <v>10</v>
      </c>
      <c r="H31" s="1">
        <v>10</v>
      </c>
      <c r="I31" s="1">
        <v>10</v>
      </c>
      <c r="J31" s="1">
        <v>10</v>
      </c>
      <c r="K31" s="1">
        <v>12</v>
      </c>
      <c r="L31" s="1">
        <v>10</v>
      </c>
      <c r="M31" s="1">
        <v>10</v>
      </c>
      <c r="N31" s="1">
        <v>10</v>
      </c>
      <c r="O31" s="1">
        <v>10</v>
      </c>
      <c r="P31" s="1">
        <v>10</v>
      </c>
      <c r="Q31" s="1">
        <v>8</v>
      </c>
      <c r="R31" s="1">
        <v>10</v>
      </c>
      <c r="S31" s="1">
        <v>10</v>
      </c>
      <c r="T31" s="1"/>
      <c r="U31" s="1"/>
      <c r="V31" s="1"/>
      <c r="W31" s="1"/>
      <c r="X31" s="1"/>
      <c r="Y31" s="1"/>
      <c r="Z31" s="3">
        <f t="shared" si="0"/>
        <v>90</v>
      </c>
      <c r="AA31" s="3">
        <f t="shared" si="1"/>
        <v>90</v>
      </c>
      <c r="AB31" s="14">
        <f t="shared" si="2"/>
        <v>100</v>
      </c>
    </row>
    <row r="32" spans="1:28" ht="20.100000000000001" customHeight="1" thickBot="1" x14ac:dyDescent="0.3">
      <c r="A32" s="10" t="s">
        <v>38</v>
      </c>
      <c r="B32" s="1">
        <v>35</v>
      </c>
      <c r="C32" s="1">
        <v>40</v>
      </c>
      <c r="D32" s="1">
        <v>35</v>
      </c>
      <c r="E32" s="1">
        <v>40</v>
      </c>
      <c r="F32" s="1">
        <v>35</v>
      </c>
      <c r="G32" s="1">
        <v>20</v>
      </c>
      <c r="H32" s="1">
        <v>35</v>
      </c>
      <c r="I32" s="1">
        <v>35</v>
      </c>
      <c r="J32" s="1">
        <v>35</v>
      </c>
      <c r="K32" s="1">
        <v>40</v>
      </c>
      <c r="L32" s="1">
        <v>35</v>
      </c>
      <c r="M32" s="1">
        <v>40</v>
      </c>
      <c r="N32" s="1">
        <v>35</v>
      </c>
      <c r="O32" s="1">
        <v>40</v>
      </c>
      <c r="P32" s="1">
        <v>35</v>
      </c>
      <c r="Q32" s="1">
        <v>20</v>
      </c>
      <c r="R32" s="1">
        <v>35</v>
      </c>
      <c r="S32" s="1">
        <v>40</v>
      </c>
      <c r="T32" s="1"/>
      <c r="U32" s="1"/>
      <c r="V32" s="1"/>
      <c r="W32" s="1"/>
      <c r="X32" s="1"/>
      <c r="Y32" s="1"/>
      <c r="Z32" s="3">
        <f t="shared" si="0"/>
        <v>315</v>
      </c>
      <c r="AA32" s="3">
        <f t="shared" si="1"/>
        <v>315</v>
      </c>
      <c r="AB32" s="14">
        <f t="shared" si="2"/>
        <v>100</v>
      </c>
    </row>
    <row r="33" spans="1:28" ht="20.100000000000001" customHeight="1" thickBot="1" x14ac:dyDescent="0.3">
      <c r="A33" s="10" t="s">
        <v>39</v>
      </c>
      <c r="B33" s="1">
        <v>35</v>
      </c>
      <c r="C33" s="1">
        <v>53</v>
      </c>
      <c r="D33" s="1">
        <v>35</v>
      </c>
      <c r="E33" s="1">
        <v>30</v>
      </c>
      <c r="F33" s="1">
        <v>35</v>
      </c>
      <c r="G33" s="1">
        <v>25</v>
      </c>
      <c r="H33" s="1">
        <v>35</v>
      </c>
      <c r="I33" s="1">
        <v>25</v>
      </c>
      <c r="J33" s="1">
        <v>35</v>
      </c>
      <c r="K33" s="1">
        <v>36</v>
      </c>
      <c r="L33" s="1">
        <v>35</v>
      </c>
      <c r="M33" s="1">
        <v>40</v>
      </c>
      <c r="N33" s="1">
        <v>35</v>
      </c>
      <c r="O33" s="1">
        <v>36</v>
      </c>
      <c r="P33" s="1">
        <v>35</v>
      </c>
      <c r="Q33" s="1">
        <v>25</v>
      </c>
      <c r="R33" s="1">
        <v>35</v>
      </c>
      <c r="S33" s="1">
        <v>45</v>
      </c>
      <c r="T33" s="1"/>
      <c r="U33" s="1"/>
      <c r="V33" s="1"/>
      <c r="W33" s="1"/>
      <c r="X33" s="1"/>
      <c r="Y33" s="1"/>
      <c r="Z33" s="3">
        <f t="shared" si="0"/>
        <v>315</v>
      </c>
      <c r="AA33" s="3">
        <f t="shared" si="1"/>
        <v>315</v>
      </c>
      <c r="AB33" s="14">
        <f t="shared" si="2"/>
        <v>100</v>
      </c>
    </row>
    <row r="34" spans="1:28" ht="20.100000000000001" customHeight="1" thickBot="1" x14ac:dyDescent="0.3">
      <c r="A34" s="10" t="s">
        <v>40</v>
      </c>
      <c r="B34" s="1">
        <v>70</v>
      </c>
      <c r="C34" s="1">
        <v>70</v>
      </c>
      <c r="D34" s="1">
        <v>70</v>
      </c>
      <c r="E34" s="1">
        <v>70</v>
      </c>
      <c r="F34" s="1">
        <v>70</v>
      </c>
      <c r="G34" s="1">
        <v>70</v>
      </c>
      <c r="H34" s="1">
        <v>70</v>
      </c>
      <c r="I34" s="1">
        <v>70</v>
      </c>
      <c r="J34" s="1">
        <v>70</v>
      </c>
      <c r="K34" s="1">
        <v>72</v>
      </c>
      <c r="L34" s="1">
        <v>70</v>
      </c>
      <c r="M34" s="1">
        <v>70</v>
      </c>
      <c r="N34" s="1">
        <v>70</v>
      </c>
      <c r="O34" s="1">
        <v>70</v>
      </c>
      <c r="P34" s="1">
        <v>70</v>
      </c>
      <c r="Q34" s="1">
        <v>68</v>
      </c>
      <c r="R34" s="1">
        <v>70</v>
      </c>
      <c r="S34" s="1">
        <v>70</v>
      </c>
      <c r="T34" s="1"/>
      <c r="U34" s="1"/>
      <c r="V34" s="1"/>
      <c r="W34" s="1"/>
      <c r="X34" s="1"/>
      <c r="Y34" s="1"/>
      <c r="Z34" s="3">
        <f t="shared" si="0"/>
        <v>630</v>
      </c>
      <c r="AA34" s="3">
        <f t="shared" si="1"/>
        <v>630</v>
      </c>
      <c r="AB34" s="14">
        <f t="shared" si="2"/>
        <v>100</v>
      </c>
    </row>
    <row r="35" spans="1:28" ht="20.100000000000001" customHeight="1" thickBot="1" x14ac:dyDescent="0.3">
      <c r="A35" s="10" t="s">
        <v>11</v>
      </c>
      <c r="B35" s="2">
        <f>SUM(B8:B34)</f>
        <v>1346</v>
      </c>
      <c r="C35" s="1">
        <f>SUM(C8:C34)</f>
        <v>1389</v>
      </c>
      <c r="D35" s="2">
        <f>SUM(D8:D34)</f>
        <v>1346</v>
      </c>
      <c r="E35" s="2">
        <f t="shared" ref="E35:I35" si="3">SUM(E8:E34)</f>
        <v>1469</v>
      </c>
      <c r="F35" s="2">
        <f>SUM(F8:F34)</f>
        <v>1346</v>
      </c>
      <c r="G35" s="2">
        <f>SUM(G8:G34)</f>
        <v>1185</v>
      </c>
      <c r="H35" s="2">
        <f>SUM(H8:H34)</f>
        <v>1346</v>
      </c>
      <c r="I35" s="1">
        <f t="shared" si="3"/>
        <v>1106</v>
      </c>
      <c r="J35" s="2">
        <f>SUM(J8:J34)</f>
        <v>1346</v>
      </c>
      <c r="K35" s="1">
        <f>SUM(K8:K34)</f>
        <v>1381</v>
      </c>
      <c r="L35" s="2">
        <f>SUM(L8:L34)</f>
        <v>1346</v>
      </c>
      <c r="M35" s="2">
        <f t="shared" ref="M35:Y35" si="4">SUM(M8:M34)</f>
        <v>1367</v>
      </c>
      <c r="N35" s="2">
        <f>SUM(N8:N34)</f>
        <v>1346</v>
      </c>
      <c r="O35" s="2">
        <f t="shared" si="4"/>
        <v>1366</v>
      </c>
      <c r="P35" s="2">
        <f>SUM(P8:P34)</f>
        <v>1346</v>
      </c>
      <c r="Q35" s="2">
        <f>SUM(Q8:Q34)</f>
        <v>1171</v>
      </c>
      <c r="R35" s="2">
        <f>SUM(R8:R34)</f>
        <v>1346</v>
      </c>
      <c r="S35" s="2">
        <f t="shared" si="4"/>
        <v>1433</v>
      </c>
      <c r="T35" s="2"/>
      <c r="U35" s="2">
        <f t="shared" si="4"/>
        <v>0</v>
      </c>
      <c r="V35" s="2"/>
      <c r="W35" s="1">
        <f t="shared" si="4"/>
        <v>0</v>
      </c>
      <c r="X35" s="1"/>
      <c r="Y35" s="1">
        <f t="shared" si="4"/>
        <v>0</v>
      </c>
      <c r="Z35" s="3">
        <f>B35*9</f>
        <v>12114</v>
      </c>
      <c r="AA35" s="3">
        <f>SUM(C35,E35,G35,I35,K35,M35,O35,Q35,S35)</f>
        <v>11867</v>
      </c>
      <c r="AB35" s="14">
        <f>(AA35/Z35)*100</f>
        <v>97.961036816906059</v>
      </c>
    </row>
    <row r="36" spans="1:28" ht="42" customHeight="1" thickBot="1" x14ac:dyDescent="0.3">
      <c r="A36" s="24" t="s">
        <v>90</v>
      </c>
      <c r="B36" s="32" t="s">
        <v>83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</row>
    <row r="37" spans="1:28" ht="20.100000000000001" customHeight="1" x14ac:dyDescent="0.25">
      <c r="A37" s="56"/>
      <c r="B37" s="56"/>
      <c r="C37" s="56"/>
      <c r="D37" s="23"/>
    </row>
    <row r="38" spans="1:28" ht="30" customHeight="1" thickBot="1" x14ac:dyDescent="0.3">
      <c r="A38" s="35" t="s">
        <v>42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ht="20.100000000000001" customHeight="1" thickBot="1" x14ac:dyDescent="0.3">
      <c r="A39" s="30"/>
      <c r="B39" s="26" t="s">
        <v>69</v>
      </c>
      <c r="C39" s="27"/>
      <c r="D39" s="28" t="s">
        <v>0</v>
      </c>
      <c r="E39" s="29"/>
      <c r="F39" s="28" t="s">
        <v>1</v>
      </c>
      <c r="G39" s="29"/>
      <c r="H39" s="28" t="s">
        <v>2</v>
      </c>
      <c r="I39" s="29"/>
      <c r="J39" s="28" t="s">
        <v>3</v>
      </c>
      <c r="K39" s="29"/>
      <c r="L39" s="28" t="s">
        <v>4</v>
      </c>
      <c r="M39" s="29"/>
      <c r="N39" s="28" t="s">
        <v>5</v>
      </c>
      <c r="O39" s="29"/>
      <c r="P39" s="28" t="s">
        <v>6</v>
      </c>
      <c r="Q39" s="29"/>
      <c r="R39" s="28" t="s">
        <v>7</v>
      </c>
      <c r="S39" s="29"/>
      <c r="T39" s="28" t="s">
        <v>8</v>
      </c>
      <c r="U39" s="29"/>
      <c r="V39" s="28" t="s">
        <v>9</v>
      </c>
      <c r="W39" s="29"/>
      <c r="X39" s="28" t="s">
        <v>10</v>
      </c>
      <c r="Y39" s="29"/>
      <c r="Z39" s="28" t="s">
        <v>11</v>
      </c>
      <c r="AA39" s="55"/>
      <c r="AB39" s="29"/>
    </row>
    <row r="40" spans="1:28" ht="27.75" customHeight="1" thickBot="1" x14ac:dyDescent="0.3">
      <c r="A40" s="31"/>
      <c r="B40" s="17" t="s">
        <v>41</v>
      </c>
      <c r="C40" s="7" t="s">
        <v>16</v>
      </c>
      <c r="D40" s="17" t="s">
        <v>41</v>
      </c>
      <c r="E40" s="7" t="s">
        <v>16</v>
      </c>
      <c r="F40" s="17" t="s">
        <v>41</v>
      </c>
      <c r="G40" s="7" t="s">
        <v>16</v>
      </c>
      <c r="H40" s="17" t="s">
        <v>41</v>
      </c>
      <c r="I40" s="7" t="s">
        <v>16</v>
      </c>
      <c r="J40" s="17" t="s">
        <v>41</v>
      </c>
      <c r="K40" s="7" t="s">
        <v>16</v>
      </c>
      <c r="L40" s="17" t="s">
        <v>41</v>
      </c>
      <c r="M40" s="7" t="s">
        <v>16</v>
      </c>
      <c r="N40" s="17" t="s">
        <v>41</v>
      </c>
      <c r="O40" s="7" t="s">
        <v>16</v>
      </c>
      <c r="P40" s="17" t="s">
        <v>41</v>
      </c>
      <c r="Q40" s="7" t="s">
        <v>16</v>
      </c>
      <c r="R40" s="17" t="s">
        <v>41</v>
      </c>
      <c r="S40" s="7" t="s">
        <v>16</v>
      </c>
      <c r="T40" s="17" t="s">
        <v>41</v>
      </c>
      <c r="U40" s="7" t="s">
        <v>16</v>
      </c>
      <c r="V40" s="17" t="s">
        <v>41</v>
      </c>
      <c r="W40" s="7" t="s">
        <v>16</v>
      </c>
      <c r="X40" s="17" t="s">
        <v>41</v>
      </c>
      <c r="Y40" s="7" t="s">
        <v>16</v>
      </c>
      <c r="Z40" s="7" t="s">
        <v>13</v>
      </c>
      <c r="AA40" s="7" t="s">
        <v>16</v>
      </c>
      <c r="AB40" s="12" t="s">
        <v>14</v>
      </c>
    </row>
    <row r="41" spans="1:28" ht="31.5" customHeight="1" thickBot="1" x14ac:dyDescent="0.3">
      <c r="A41" s="10" t="s">
        <v>86</v>
      </c>
      <c r="B41" s="1">
        <v>5</v>
      </c>
      <c r="C41" s="1">
        <v>30</v>
      </c>
      <c r="D41" s="1">
        <v>5</v>
      </c>
      <c r="E41" s="1">
        <v>30</v>
      </c>
      <c r="F41" s="1">
        <v>5</v>
      </c>
      <c r="G41" s="1">
        <v>30</v>
      </c>
      <c r="H41" s="1">
        <v>5</v>
      </c>
      <c r="I41" s="1">
        <v>30</v>
      </c>
      <c r="J41" s="1">
        <v>5</v>
      </c>
      <c r="K41" s="1">
        <v>30</v>
      </c>
      <c r="L41" s="1">
        <v>5</v>
      </c>
      <c r="M41" s="1">
        <v>30</v>
      </c>
      <c r="N41" s="1">
        <v>5</v>
      </c>
      <c r="O41" s="1">
        <v>30</v>
      </c>
      <c r="P41" s="1">
        <v>5</v>
      </c>
      <c r="Q41" s="1">
        <v>30</v>
      </c>
      <c r="R41" s="1">
        <v>5</v>
      </c>
      <c r="S41" s="1">
        <v>30</v>
      </c>
      <c r="T41" s="1"/>
      <c r="U41" s="1"/>
      <c r="V41" s="1"/>
      <c r="W41" s="1"/>
      <c r="X41" s="1"/>
      <c r="Y41" s="1"/>
      <c r="Z41" s="3">
        <f>B41*9</f>
        <v>45</v>
      </c>
      <c r="AA41" s="3">
        <f>SUM(C41,E41,G41,I41,K41,M41,O41,Q41,S41)</f>
        <v>270</v>
      </c>
      <c r="AB41" s="14">
        <f>(AA41/Z41)*100</f>
        <v>600</v>
      </c>
    </row>
    <row r="42" spans="1:28" ht="30.75" customHeight="1" thickBot="1" x14ac:dyDescent="0.3">
      <c r="A42" s="10" t="s">
        <v>85</v>
      </c>
      <c r="B42" s="1">
        <v>25</v>
      </c>
      <c r="C42" s="1">
        <v>0</v>
      </c>
      <c r="D42" s="1">
        <v>25</v>
      </c>
      <c r="E42" s="1">
        <v>0</v>
      </c>
      <c r="F42" s="1">
        <v>25</v>
      </c>
      <c r="G42" s="1">
        <v>0</v>
      </c>
      <c r="H42" s="1">
        <v>25</v>
      </c>
      <c r="I42" s="1">
        <v>0</v>
      </c>
      <c r="J42" s="1">
        <v>25</v>
      </c>
      <c r="K42" s="1">
        <v>0</v>
      </c>
      <c r="L42" s="1">
        <v>25</v>
      </c>
      <c r="M42" s="1">
        <v>0</v>
      </c>
      <c r="N42" s="1">
        <v>25</v>
      </c>
      <c r="O42" s="1">
        <v>0</v>
      </c>
      <c r="P42" s="1">
        <v>25</v>
      </c>
      <c r="Q42" s="1">
        <v>0</v>
      </c>
      <c r="R42" s="1">
        <v>25</v>
      </c>
      <c r="S42" s="1">
        <v>0</v>
      </c>
      <c r="T42" s="1"/>
      <c r="U42" s="1"/>
      <c r="V42" s="1"/>
      <c r="W42" s="1"/>
      <c r="X42" s="1"/>
      <c r="Y42" s="1"/>
      <c r="Z42" s="3">
        <f t="shared" ref="Z42:Z64" si="5">B42*9</f>
        <v>225</v>
      </c>
      <c r="AA42" s="3">
        <f t="shared" ref="AA42:AA64" si="6">SUM(C42,E42,G42,I42,K42,M42,O42,Q42,S42)</f>
        <v>0</v>
      </c>
      <c r="AB42" s="14">
        <f t="shared" ref="AB42:AB62" si="7">(AA42/Z42)*100</f>
        <v>0</v>
      </c>
    </row>
    <row r="43" spans="1:28" ht="19.5" customHeight="1" thickBot="1" x14ac:dyDescent="0.3">
      <c r="A43" s="10" t="s">
        <v>43</v>
      </c>
      <c r="B43" s="1">
        <v>300</v>
      </c>
      <c r="C43" s="1">
        <v>308</v>
      </c>
      <c r="D43" s="1">
        <v>300</v>
      </c>
      <c r="E43" s="1">
        <v>308</v>
      </c>
      <c r="F43" s="1">
        <v>300</v>
      </c>
      <c r="G43" s="1">
        <v>288</v>
      </c>
      <c r="H43" s="1">
        <v>300</v>
      </c>
      <c r="I43" s="1">
        <v>300</v>
      </c>
      <c r="J43" s="1">
        <v>300</v>
      </c>
      <c r="K43" s="1">
        <v>300</v>
      </c>
      <c r="L43" s="1">
        <v>300</v>
      </c>
      <c r="M43" s="1">
        <v>304</v>
      </c>
      <c r="N43" s="1">
        <v>300</v>
      </c>
      <c r="O43" s="1">
        <v>308</v>
      </c>
      <c r="P43" s="1">
        <v>300</v>
      </c>
      <c r="Q43" s="1">
        <v>280</v>
      </c>
      <c r="R43" s="1">
        <v>300</v>
      </c>
      <c r="S43" s="1">
        <v>308</v>
      </c>
      <c r="T43" s="1"/>
      <c r="U43" s="1"/>
      <c r="V43" s="1"/>
      <c r="W43" s="1"/>
      <c r="X43" s="1"/>
      <c r="Y43" s="1"/>
      <c r="Z43" s="3">
        <f t="shared" si="5"/>
        <v>2700</v>
      </c>
      <c r="AA43" s="3">
        <f t="shared" si="6"/>
        <v>2704</v>
      </c>
      <c r="AB43" s="14">
        <f t="shared" si="7"/>
        <v>100.14814814814814</v>
      </c>
    </row>
    <row r="44" spans="1:28" ht="29.25" customHeight="1" thickBot="1" x14ac:dyDescent="0.3">
      <c r="A44" s="10" t="s">
        <v>44</v>
      </c>
      <c r="B44" s="1">
        <v>1200</v>
      </c>
      <c r="C44" s="1">
        <v>1220</v>
      </c>
      <c r="D44" s="1">
        <v>1200</v>
      </c>
      <c r="E44" s="1">
        <v>1220</v>
      </c>
      <c r="F44" s="1">
        <v>1200</v>
      </c>
      <c r="G44" s="1">
        <v>1140</v>
      </c>
      <c r="H44" s="1">
        <v>1200</v>
      </c>
      <c r="I44" s="1">
        <v>1060</v>
      </c>
      <c r="J44" s="1">
        <v>1200</v>
      </c>
      <c r="K44" s="1">
        <v>1164</v>
      </c>
      <c r="L44" s="1">
        <v>1200</v>
      </c>
      <c r="M44" s="1">
        <v>1104</v>
      </c>
      <c r="N44" s="1">
        <v>1200</v>
      </c>
      <c r="O44" s="1">
        <v>1312</v>
      </c>
      <c r="P44" s="1">
        <v>1200</v>
      </c>
      <c r="Q44" s="1">
        <v>1120</v>
      </c>
      <c r="R44" s="1">
        <v>1200</v>
      </c>
      <c r="S44" s="1">
        <v>1271</v>
      </c>
      <c r="T44" s="1"/>
      <c r="U44" s="1"/>
      <c r="V44" s="1"/>
      <c r="W44" s="1"/>
      <c r="X44" s="1"/>
      <c r="Y44" s="1"/>
      <c r="Z44" s="3">
        <f t="shared" si="5"/>
        <v>10800</v>
      </c>
      <c r="AA44" s="3">
        <f t="shared" si="6"/>
        <v>10611</v>
      </c>
      <c r="AB44" s="14">
        <f t="shared" si="7"/>
        <v>98.25</v>
      </c>
    </row>
    <row r="45" spans="1:28" ht="32.25" customHeight="1" thickBot="1" x14ac:dyDescent="0.3">
      <c r="A45" s="10" t="s">
        <v>45</v>
      </c>
      <c r="B45" s="1">
        <v>200</v>
      </c>
      <c r="C45" s="1">
        <v>200</v>
      </c>
      <c r="D45" s="1">
        <v>200</v>
      </c>
      <c r="E45" s="1">
        <v>200</v>
      </c>
      <c r="F45" s="1">
        <v>200</v>
      </c>
      <c r="G45" s="1">
        <v>200</v>
      </c>
      <c r="H45" s="1">
        <v>200</v>
      </c>
      <c r="I45" s="1">
        <v>200</v>
      </c>
      <c r="J45" s="1">
        <v>200</v>
      </c>
      <c r="K45" s="1">
        <v>200</v>
      </c>
      <c r="L45" s="1">
        <v>200</v>
      </c>
      <c r="M45" s="1">
        <v>200</v>
      </c>
      <c r="N45" s="1">
        <v>200</v>
      </c>
      <c r="O45" s="1">
        <v>200</v>
      </c>
      <c r="P45" s="1">
        <v>200</v>
      </c>
      <c r="Q45" s="1">
        <v>200</v>
      </c>
      <c r="R45" s="1">
        <v>200</v>
      </c>
      <c r="S45" s="1">
        <v>200</v>
      </c>
      <c r="T45" s="1"/>
      <c r="U45" s="1"/>
      <c r="V45" s="1"/>
      <c r="W45" s="1"/>
      <c r="X45" s="1"/>
      <c r="Y45" s="1"/>
      <c r="Z45" s="3">
        <f t="shared" si="5"/>
        <v>1800</v>
      </c>
      <c r="AA45" s="3">
        <f t="shared" si="6"/>
        <v>1800</v>
      </c>
      <c r="AB45" s="14">
        <f t="shared" si="7"/>
        <v>100</v>
      </c>
    </row>
    <row r="46" spans="1:28" ht="30.75" customHeight="1" thickBot="1" x14ac:dyDescent="0.3">
      <c r="A46" s="10" t="s">
        <v>46</v>
      </c>
      <c r="B46" s="1">
        <v>220</v>
      </c>
      <c r="C46" s="1">
        <v>220</v>
      </c>
      <c r="D46" s="1">
        <v>220</v>
      </c>
      <c r="E46" s="1">
        <v>220</v>
      </c>
      <c r="F46" s="1">
        <v>220</v>
      </c>
      <c r="G46" s="1">
        <v>180</v>
      </c>
      <c r="H46" s="1">
        <v>220</v>
      </c>
      <c r="I46" s="1">
        <v>220</v>
      </c>
      <c r="J46" s="1">
        <v>220</v>
      </c>
      <c r="K46" s="1">
        <v>230</v>
      </c>
      <c r="L46" s="1">
        <v>220</v>
      </c>
      <c r="M46" s="1">
        <v>220</v>
      </c>
      <c r="N46" s="1">
        <v>220</v>
      </c>
      <c r="O46" s="1">
        <v>221</v>
      </c>
      <c r="P46" s="1">
        <v>220</v>
      </c>
      <c r="Q46" s="1">
        <v>220</v>
      </c>
      <c r="R46" s="1">
        <v>220</v>
      </c>
      <c r="S46" s="1">
        <v>220</v>
      </c>
      <c r="T46" s="1"/>
      <c r="U46" s="1"/>
      <c r="V46" s="1"/>
      <c r="W46" s="1"/>
      <c r="X46" s="1"/>
      <c r="Y46" s="1"/>
      <c r="Z46" s="3">
        <f t="shared" si="5"/>
        <v>1980</v>
      </c>
      <c r="AA46" s="3">
        <f t="shared" si="6"/>
        <v>1951</v>
      </c>
      <c r="AB46" s="14">
        <f t="shared" si="7"/>
        <v>98.535353535353536</v>
      </c>
    </row>
    <row r="47" spans="1:28" ht="30.75" customHeight="1" thickBot="1" x14ac:dyDescent="0.3">
      <c r="A47" s="10" t="s">
        <v>47</v>
      </c>
      <c r="B47" s="1">
        <v>14</v>
      </c>
      <c r="C47" s="1">
        <v>14</v>
      </c>
      <c r="D47" s="1">
        <v>14</v>
      </c>
      <c r="E47" s="1">
        <v>14</v>
      </c>
      <c r="F47" s="1">
        <v>14</v>
      </c>
      <c r="G47" s="1">
        <v>14</v>
      </c>
      <c r="H47" s="1">
        <v>14</v>
      </c>
      <c r="I47" s="1">
        <v>14</v>
      </c>
      <c r="J47" s="1">
        <v>14</v>
      </c>
      <c r="K47" s="1">
        <v>14</v>
      </c>
      <c r="L47" s="1">
        <v>14</v>
      </c>
      <c r="M47" s="1">
        <v>14</v>
      </c>
      <c r="N47" s="1">
        <v>14</v>
      </c>
      <c r="O47" s="1">
        <v>14</v>
      </c>
      <c r="P47" s="1">
        <v>14</v>
      </c>
      <c r="Q47" s="1">
        <v>14</v>
      </c>
      <c r="R47" s="1">
        <v>14</v>
      </c>
      <c r="S47" s="1">
        <v>14</v>
      </c>
      <c r="T47" s="1"/>
      <c r="U47" s="1"/>
      <c r="V47" s="1"/>
      <c r="W47" s="1"/>
      <c r="X47" s="1"/>
      <c r="Y47" s="1"/>
      <c r="Z47" s="3">
        <f t="shared" si="5"/>
        <v>126</v>
      </c>
      <c r="AA47" s="3">
        <f t="shared" si="6"/>
        <v>126</v>
      </c>
      <c r="AB47" s="14">
        <f t="shared" si="7"/>
        <v>100</v>
      </c>
    </row>
    <row r="48" spans="1:28" ht="20.25" customHeight="1" thickBot="1" x14ac:dyDescent="0.3">
      <c r="A48" s="10" t="s">
        <v>48</v>
      </c>
      <c r="B48" s="1">
        <v>60</v>
      </c>
      <c r="C48" s="1">
        <v>60</v>
      </c>
      <c r="D48" s="1">
        <v>60</v>
      </c>
      <c r="E48" s="1">
        <v>60</v>
      </c>
      <c r="F48" s="1">
        <v>60</v>
      </c>
      <c r="G48" s="1">
        <v>60</v>
      </c>
      <c r="H48" s="1">
        <v>60</v>
      </c>
      <c r="I48" s="1">
        <v>60</v>
      </c>
      <c r="J48" s="1">
        <v>60</v>
      </c>
      <c r="K48" s="1">
        <v>60</v>
      </c>
      <c r="L48" s="1">
        <v>60</v>
      </c>
      <c r="M48" s="1">
        <v>60</v>
      </c>
      <c r="N48" s="1">
        <v>60</v>
      </c>
      <c r="O48" s="1">
        <v>62</v>
      </c>
      <c r="P48" s="1">
        <v>60</v>
      </c>
      <c r="Q48" s="1">
        <v>58</v>
      </c>
      <c r="R48" s="1">
        <v>60</v>
      </c>
      <c r="S48" s="1">
        <v>60</v>
      </c>
      <c r="T48" s="1"/>
      <c r="U48" s="1"/>
      <c r="V48" s="1"/>
      <c r="W48" s="1"/>
      <c r="X48" s="1"/>
      <c r="Y48" s="1"/>
      <c r="Z48" s="3">
        <f t="shared" si="5"/>
        <v>540</v>
      </c>
      <c r="AA48" s="3">
        <f t="shared" si="6"/>
        <v>540</v>
      </c>
      <c r="AB48" s="14">
        <f>(AA48/Z48)*100</f>
        <v>100</v>
      </c>
    </row>
    <row r="49" spans="1:28" ht="20.25" customHeight="1" thickBot="1" x14ac:dyDescent="0.3">
      <c r="A49" s="10" t="s">
        <v>49</v>
      </c>
      <c r="B49" s="1">
        <v>117</v>
      </c>
      <c r="C49" s="1">
        <v>139</v>
      </c>
      <c r="D49" s="1">
        <v>117</v>
      </c>
      <c r="E49" s="1">
        <v>108</v>
      </c>
      <c r="F49" s="1">
        <v>117</v>
      </c>
      <c r="G49" s="1">
        <v>108</v>
      </c>
      <c r="H49" s="1">
        <v>117</v>
      </c>
      <c r="I49" s="1">
        <v>117</v>
      </c>
      <c r="J49" s="1">
        <v>117</v>
      </c>
      <c r="K49" s="1">
        <v>117</v>
      </c>
      <c r="L49" s="1">
        <v>117</v>
      </c>
      <c r="M49" s="1">
        <v>117</v>
      </c>
      <c r="N49" s="1">
        <v>117</v>
      </c>
      <c r="O49" s="1">
        <v>117</v>
      </c>
      <c r="P49" s="1">
        <v>117</v>
      </c>
      <c r="Q49" s="1">
        <v>117</v>
      </c>
      <c r="R49" s="1">
        <v>117</v>
      </c>
      <c r="S49" s="1">
        <v>117</v>
      </c>
      <c r="T49" s="1"/>
      <c r="U49" s="1"/>
      <c r="V49" s="1"/>
      <c r="W49" s="1"/>
      <c r="X49" s="1"/>
      <c r="Y49" s="1"/>
      <c r="Z49" s="3">
        <f t="shared" si="5"/>
        <v>1053</v>
      </c>
      <c r="AA49" s="3">
        <f t="shared" si="6"/>
        <v>1057</v>
      </c>
      <c r="AB49" s="14">
        <f t="shared" si="7"/>
        <v>100.37986704653372</v>
      </c>
    </row>
    <row r="50" spans="1:28" ht="31.5" customHeight="1" thickBot="1" x14ac:dyDescent="0.3">
      <c r="A50" s="10" t="s">
        <v>50</v>
      </c>
      <c r="B50" s="1">
        <v>150</v>
      </c>
      <c r="C50" s="1">
        <v>162</v>
      </c>
      <c r="D50" s="1">
        <v>150</v>
      </c>
      <c r="E50" s="1">
        <v>160</v>
      </c>
      <c r="F50" s="1">
        <v>150</v>
      </c>
      <c r="G50" s="1">
        <v>144</v>
      </c>
      <c r="H50" s="1">
        <v>150</v>
      </c>
      <c r="I50" s="1">
        <v>125</v>
      </c>
      <c r="J50" s="1">
        <v>150</v>
      </c>
      <c r="K50" s="1">
        <v>164</v>
      </c>
      <c r="L50" s="1">
        <v>150</v>
      </c>
      <c r="M50" s="1">
        <v>150</v>
      </c>
      <c r="N50" s="1">
        <v>150</v>
      </c>
      <c r="O50" s="1">
        <v>145</v>
      </c>
      <c r="P50" s="1">
        <v>150</v>
      </c>
      <c r="Q50" s="1">
        <v>135</v>
      </c>
      <c r="R50" s="1">
        <v>150</v>
      </c>
      <c r="S50" s="1">
        <v>150</v>
      </c>
      <c r="T50" s="1"/>
      <c r="U50" s="1"/>
      <c r="V50" s="1"/>
      <c r="W50" s="1"/>
      <c r="X50" s="1"/>
      <c r="Y50" s="1"/>
      <c r="Z50" s="3">
        <f t="shared" si="5"/>
        <v>1350</v>
      </c>
      <c r="AA50" s="3">
        <f t="shared" si="6"/>
        <v>1335</v>
      </c>
      <c r="AB50" s="14">
        <f t="shared" si="7"/>
        <v>98.888888888888886</v>
      </c>
    </row>
    <row r="51" spans="1:28" ht="28.5" customHeight="1" thickBot="1" x14ac:dyDescent="0.3">
      <c r="A51" s="10" t="s">
        <v>51</v>
      </c>
      <c r="B51" s="1">
        <v>70</v>
      </c>
      <c r="C51" s="1">
        <v>70</v>
      </c>
      <c r="D51" s="1">
        <v>70</v>
      </c>
      <c r="E51" s="1">
        <v>70</v>
      </c>
      <c r="F51" s="1">
        <v>70</v>
      </c>
      <c r="G51" s="1">
        <v>70</v>
      </c>
      <c r="H51" s="1">
        <v>70</v>
      </c>
      <c r="I51" s="1">
        <v>70</v>
      </c>
      <c r="J51" s="1">
        <v>70</v>
      </c>
      <c r="K51" s="1">
        <v>72</v>
      </c>
      <c r="L51" s="1">
        <v>70</v>
      </c>
      <c r="M51" s="1">
        <v>70</v>
      </c>
      <c r="N51" s="1">
        <v>70</v>
      </c>
      <c r="O51" s="1">
        <v>70</v>
      </c>
      <c r="P51" s="1">
        <v>70</v>
      </c>
      <c r="Q51" s="1">
        <v>65</v>
      </c>
      <c r="R51" s="1">
        <v>70</v>
      </c>
      <c r="S51" s="1">
        <v>72</v>
      </c>
      <c r="T51" s="1"/>
      <c r="U51" s="1"/>
      <c r="V51" s="1"/>
      <c r="W51" s="1"/>
      <c r="X51" s="1"/>
      <c r="Y51" s="1"/>
      <c r="Z51" s="3">
        <f t="shared" si="5"/>
        <v>630</v>
      </c>
      <c r="AA51" s="3">
        <f t="shared" si="6"/>
        <v>629</v>
      </c>
      <c r="AB51" s="14">
        <f t="shared" si="7"/>
        <v>99.841269841269849</v>
      </c>
    </row>
    <row r="52" spans="1:28" ht="20.100000000000001" customHeight="1" thickBot="1" x14ac:dyDescent="0.3">
      <c r="A52" s="10" t="s">
        <v>52</v>
      </c>
      <c r="B52" s="1">
        <v>25</v>
      </c>
      <c r="C52" s="1">
        <v>25</v>
      </c>
      <c r="D52" s="1">
        <v>25</v>
      </c>
      <c r="E52" s="1">
        <v>25</v>
      </c>
      <c r="F52" s="1">
        <v>25</v>
      </c>
      <c r="G52" s="1">
        <v>25</v>
      </c>
      <c r="H52" s="1">
        <v>25</v>
      </c>
      <c r="I52" s="1">
        <v>25</v>
      </c>
      <c r="J52" s="1">
        <v>25</v>
      </c>
      <c r="K52" s="1">
        <v>28</v>
      </c>
      <c r="L52" s="1">
        <v>25</v>
      </c>
      <c r="M52" s="1">
        <v>24</v>
      </c>
      <c r="N52" s="1">
        <v>25</v>
      </c>
      <c r="O52" s="1">
        <v>24</v>
      </c>
      <c r="P52" s="1">
        <v>25</v>
      </c>
      <c r="Q52" s="1">
        <v>20</v>
      </c>
      <c r="R52" s="1">
        <v>25</v>
      </c>
      <c r="S52" s="1">
        <v>28</v>
      </c>
      <c r="T52" s="1"/>
      <c r="U52" s="1"/>
      <c r="V52" s="1"/>
      <c r="W52" s="1"/>
      <c r="X52" s="1"/>
      <c r="Y52" s="1"/>
      <c r="Z52" s="3">
        <f t="shared" si="5"/>
        <v>225</v>
      </c>
      <c r="AA52" s="3">
        <f t="shared" si="6"/>
        <v>224</v>
      </c>
      <c r="AB52" s="14">
        <f t="shared" si="7"/>
        <v>99.555555555555557</v>
      </c>
    </row>
    <row r="53" spans="1:28" ht="20.100000000000001" customHeight="1" thickBot="1" x14ac:dyDescent="0.3">
      <c r="A53" s="10" t="s">
        <v>87</v>
      </c>
      <c r="B53" s="1">
        <v>4</v>
      </c>
      <c r="C53" s="1">
        <v>20</v>
      </c>
      <c r="D53" s="1">
        <v>4</v>
      </c>
      <c r="E53" s="1">
        <v>20</v>
      </c>
      <c r="F53" s="1">
        <v>4</v>
      </c>
      <c r="G53" s="1">
        <v>20</v>
      </c>
      <c r="H53" s="1">
        <v>4</v>
      </c>
      <c r="I53" s="1">
        <v>20</v>
      </c>
      <c r="J53" s="1">
        <v>4</v>
      </c>
      <c r="K53" s="1">
        <v>20</v>
      </c>
      <c r="L53" s="1">
        <v>4</v>
      </c>
      <c r="M53" s="1">
        <v>15</v>
      </c>
      <c r="N53" s="1">
        <v>4</v>
      </c>
      <c r="O53" s="1">
        <v>14</v>
      </c>
      <c r="P53" s="1">
        <v>4</v>
      </c>
      <c r="Q53" s="1">
        <v>14</v>
      </c>
      <c r="R53" s="1">
        <v>4</v>
      </c>
      <c r="S53" s="1">
        <v>14</v>
      </c>
      <c r="T53" s="1"/>
      <c r="U53" s="1"/>
      <c r="V53" s="1"/>
      <c r="W53" s="1"/>
      <c r="X53" s="1"/>
      <c r="Y53" s="1"/>
      <c r="Z53" s="3">
        <f t="shared" si="5"/>
        <v>36</v>
      </c>
      <c r="AA53" s="3">
        <f t="shared" si="6"/>
        <v>157</v>
      </c>
      <c r="AB53" s="14">
        <f t="shared" si="7"/>
        <v>436.11111111111109</v>
      </c>
    </row>
    <row r="54" spans="1:28" ht="20.100000000000001" customHeight="1" thickBot="1" x14ac:dyDescent="0.3">
      <c r="A54" s="10" t="s">
        <v>53</v>
      </c>
      <c r="B54" s="1">
        <v>50</v>
      </c>
      <c r="C54" s="1">
        <v>50</v>
      </c>
      <c r="D54" s="1">
        <v>50</v>
      </c>
      <c r="E54" s="1">
        <v>52</v>
      </c>
      <c r="F54" s="1">
        <v>50</v>
      </c>
      <c r="G54" s="1">
        <v>50</v>
      </c>
      <c r="H54" s="1">
        <v>50</v>
      </c>
      <c r="I54" s="1">
        <v>50</v>
      </c>
      <c r="J54" s="1">
        <v>50</v>
      </c>
      <c r="K54" s="1">
        <v>50</v>
      </c>
      <c r="L54" s="1">
        <v>50</v>
      </c>
      <c r="M54" s="1">
        <v>50</v>
      </c>
      <c r="N54" s="1">
        <v>50</v>
      </c>
      <c r="O54" s="1">
        <v>51</v>
      </c>
      <c r="P54" s="1">
        <v>50</v>
      </c>
      <c r="Q54" s="1">
        <v>45</v>
      </c>
      <c r="R54" s="1">
        <v>50</v>
      </c>
      <c r="S54" s="1">
        <v>50</v>
      </c>
      <c r="T54" s="1"/>
      <c r="U54" s="1"/>
      <c r="V54" s="1"/>
      <c r="W54" s="1"/>
      <c r="X54" s="1"/>
      <c r="Y54" s="1"/>
      <c r="Z54" s="3">
        <f t="shared" si="5"/>
        <v>450</v>
      </c>
      <c r="AA54" s="3">
        <f t="shared" si="6"/>
        <v>448</v>
      </c>
      <c r="AB54" s="14">
        <f t="shared" si="7"/>
        <v>99.555555555555557</v>
      </c>
    </row>
    <row r="55" spans="1:28" ht="36" customHeight="1" thickBot="1" x14ac:dyDescent="0.3">
      <c r="A55" s="10" t="s">
        <v>54</v>
      </c>
      <c r="B55" s="1">
        <v>80</v>
      </c>
      <c r="C55" s="1">
        <v>80</v>
      </c>
      <c r="D55" s="1">
        <v>80</v>
      </c>
      <c r="E55" s="1">
        <v>80</v>
      </c>
      <c r="F55" s="1">
        <v>80</v>
      </c>
      <c r="G55" s="1">
        <v>80</v>
      </c>
      <c r="H55" s="1">
        <v>80</v>
      </c>
      <c r="I55" s="1">
        <v>80</v>
      </c>
      <c r="J55" s="1">
        <v>80</v>
      </c>
      <c r="K55" s="1">
        <v>80</v>
      </c>
      <c r="L55" s="1">
        <v>80</v>
      </c>
      <c r="M55" s="1">
        <v>81</v>
      </c>
      <c r="N55" s="1">
        <v>80</v>
      </c>
      <c r="O55" s="1">
        <v>80</v>
      </c>
      <c r="P55" s="1">
        <v>80</v>
      </c>
      <c r="Q55" s="1">
        <v>80</v>
      </c>
      <c r="R55" s="1">
        <v>80</v>
      </c>
      <c r="S55" s="1">
        <v>80</v>
      </c>
      <c r="T55" s="1"/>
      <c r="U55" s="1"/>
      <c r="V55" s="1"/>
      <c r="W55" s="1"/>
      <c r="X55" s="1"/>
      <c r="Y55" s="1"/>
      <c r="Z55" s="3">
        <f t="shared" si="5"/>
        <v>720</v>
      </c>
      <c r="AA55" s="3">
        <f t="shared" si="6"/>
        <v>721</v>
      </c>
      <c r="AB55" s="14">
        <f t="shared" si="7"/>
        <v>100.13888888888889</v>
      </c>
    </row>
    <row r="56" spans="1:28" ht="20.100000000000001" customHeight="1" thickBot="1" x14ac:dyDescent="0.3">
      <c r="A56" s="10" t="s">
        <v>55</v>
      </c>
      <c r="B56" s="1">
        <v>70</v>
      </c>
      <c r="C56" s="1">
        <v>63</v>
      </c>
      <c r="D56" s="1">
        <v>70</v>
      </c>
      <c r="E56" s="1">
        <v>63</v>
      </c>
      <c r="F56" s="1">
        <v>70</v>
      </c>
      <c r="G56" s="1">
        <v>63</v>
      </c>
      <c r="H56" s="1">
        <v>70</v>
      </c>
      <c r="I56" s="1">
        <v>63</v>
      </c>
      <c r="J56" s="1">
        <v>70</v>
      </c>
      <c r="K56" s="1">
        <v>63</v>
      </c>
      <c r="L56" s="1">
        <v>70</v>
      </c>
      <c r="M56" s="1">
        <v>64</v>
      </c>
      <c r="N56" s="1">
        <v>70</v>
      </c>
      <c r="O56" s="1">
        <v>63</v>
      </c>
      <c r="P56" s="1">
        <v>70</v>
      </c>
      <c r="Q56" s="1">
        <v>63</v>
      </c>
      <c r="R56" s="1">
        <v>70</v>
      </c>
      <c r="S56" s="1">
        <v>63</v>
      </c>
      <c r="T56" s="1"/>
      <c r="U56" s="1"/>
      <c r="V56" s="1"/>
      <c r="W56" s="1"/>
      <c r="X56" s="1"/>
      <c r="Y56" s="1"/>
      <c r="Z56" s="3">
        <f t="shared" si="5"/>
        <v>630</v>
      </c>
      <c r="AA56" s="3">
        <f t="shared" si="6"/>
        <v>568</v>
      </c>
      <c r="AB56" s="14">
        <f t="shared" si="7"/>
        <v>90.158730158730165</v>
      </c>
    </row>
    <row r="57" spans="1:28" ht="31.5" customHeight="1" thickBot="1" x14ac:dyDescent="0.3">
      <c r="A57" s="10" t="s">
        <v>56</v>
      </c>
      <c r="B57" s="1">
        <v>12</v>
      </c>
      <c r="C57" s="1">
        <v>12</v>
      </c>
      <c r="D57" s="1">
        <v>12</v>
      </c>
      <c r="E57" s="1">
        <v>12</v>
      </c>
      <c r="F57" s="1">
        <v>12</v>
      </c>
      <c r="G57" s="1">
        <v>12</v>
      </c>
      <c r="H57" s="1">
        <v>12</v>
      </c>
      <c r="I57" s="1">
        <v>12</v>
      </c>
      <c r="J57" s="1">
        <v>12</v>
      </c>
      <c r="K57" s="1">
        <v>12</v>
      </c>
      <c r="L57" s="1">
        <v>12</v>
      </c>
      <c r="M57" s="1">
        <v>12</v>
      </c>
      <c r="N57" s="1">
        <v>12</v>
      </c>
      <c r="O57" s="1">
        <v>12</v>
      </c>
      <c r="P57" s="1">
        <v>12</v>
      </c>
      <c r="Q57" s="1">
        <v>12</v>
      </c>
      <c r="R57" s="1">
        <v>12</v>
      </c>
      <c r="S57" s="1">
        <v>12</v>
      </c>
      <c r="T57" s="1"/>
      <c r="U57" s="1"/>
      <c r="V57" s="1"/>
      <c r="W57" s="1"/>
      <c r="X57" s="1"/>
      <c r="Y57" s="1"/>
      <c r="Z57" s="3">
        <f t="shared" si="5"/>
        <v>108</v>
      </c>
      <c r="AA57" s="3">
        <f t="shared" si="6"/>
        <v>108</v>
      </c>
      <c r="AB57" s="14">
        <f t="shared" si="7"/>
        <v>100</v>
      </c>
    </row>
    <row r="58" spans="1:28" ht="20.100000000000001" customHeight="1" thickBot="1" x14ac:dyDescent="0.3">
      <c r="A58" s="10" t="s">
        <v>57</v>
      </c>
      <c r="B58" s="1">
        <v>100</v>
      </c>
      <c r="C58" s="1">
        <v>100</v>
      </c>
      <c r="D58" s="1">
        <v>100</v>
      </c>
      <c r="E58" s="1">
        <v>100</v>
      </c>
      <c r="F58" s="1">
        <v>100</v>
      </c>
      <c r="G58" s="1">
        <v>78</v>
      </c>
      <c r="H58" s="1">
        <v>100</v>
      </c>
      <c r="I58" s="1">
        <v>100</v>
      </c>
      <c r="J58" s="1">
        <v>100</v>
      </c>
      <c r="K58" s="1">
        <v>104</v>
      </c>
      <c r="L58" s="1">
        <v>100</v>
      </c>
      <c r="M58" s="1">
        <v>104</v>
      </c>
      <c r="N58" s="1">
        <v>100</v>
      </c>
      <c r="O58" s="1">
        <v>104</v>
      </c>
      <c r="P58" s="1">
        <v>100</v>
      </c>
      <c r="Q58" s="1">
        <v>96</v>
      </c>
      <c r="R58" s="1">
        <v>100</v>
      </c>
      <c r="S58" s="1">
        <v>104</v>
      </c>
      <c r="T58" s="1"/>
      <c r="U58" s="1"/>
      <c r="V58" s="1"/>
      <c r="W58" s="1"/>
      <c r="X58" s="1"/>
      <c r="Y58" s="1"/>
      <c r="Z58" s="3">
        <f t="shared" si="5"/>
        <v>900</v>
      </c>
      <c r="AA58" s="3">
        <f t="shared" si="6"/>
        <v>890</v>
      </c>
      <c r="AB58" s="14">
        <f t="shared" si="7"/>
        <v>98.888888888888886</v>
      </c>
    </row>
    <row r="59" spans="1:28" ht="20.100000000000001" customHeight="1" thickBot="1" x14ac:dyDescent="0.3">
      <c r="A59" s="10" t="s">
        <v>88</v>
      </c>
      <c r="B59" s="1">
        <v>10</v>
      </c>
      <c r="C59" s="1">
        <v>0</v>
      </c>
      <c r="D59" s="1">
        <v>10</v>
      </c>
      <c r="E59" s="1">
        <v>0</v>
      </c>
      <c r="F59" s="1">
        <v>10</v>
      </c>
      <c r="G59" s="1">
        <v>0</v>
      </c>
      <c r="H59" s="1">
        <v>10</v>
      </c>
      <c r="I59" s="1">
        <v>0</v>
      </c>
      <c r="J59" s="1">
        <v>10</v>
      </c>
      <c r="K59" s="1">
        <v>0</v>
      </c>
      <c r="L59" s="1">
        <v>10</v>
      </c>
      <c r="M59" s="1">
        <v>0</v>
      </c>
      <c r="N59" s="1">
        <v>10</v>
      </c>
      <c r="O59" s="1">
        <v>0</v>
      </c>
      <c r="P59" s="1">
        <v>10</v>
      </c>
      <c r="Q59" s="1">
        <v>0</v>
      </c>
      <c r="R59" s="1">
        <v>10</v>
      </c>
      <c r="S59" s="1">
        <v>0</v>
      </c>
      <c r="T59" s="1"/>
      <c r="U59" s="1"/>
      <c r="V59" s="1"/>
      <c r="W59" s="1"/>
      <c r="X59" s="1"/>
      <c r="Y59" s="1"/>
      <c r="Z59" s="3">
        <f t="shared" si="5"/>
        <v>90</v>
      </c>
      <c r="AA59" s="3">
        <f t="shared" si="6"/>
        <v>0</v>
      </c>
      <c r="AB59" s="14">
        <f t="shared" si="7"/>
        <v>0</v>
      </c>
    </row>
    <row r="60" spans="1:28" ht="20.100000000000001" customHeight="1" thickBot="1" x14ac:dyDescent="0.3">
      <c r="A60" s="10" t="s">
        <v>58</v>
      </c>
      <c r="B60" s="1">
        <v>5</v>
      </c>
      <c r="C60" s="1">
        <v>5</v>
      </c>
      <c r="D60" s="1">
        <v>5</v>
      </c>
      <c r="E60" s="1">
        <v>5</v>
      </c>
      <c r="F60" s="1">
        <v>5</v>
      </c>
      <c r="G60" s="1">
        <v>5</v>
      </c>
      <c r="H60" s="1">
        <v>5</v>
      </c>
      <c r="I60" s="1">
        <v>5</v>
      </c>
      <c r="J60" s="1">
        <v>5</v>
      </c>
      <c r="K60" s="1">
        <v>5</v>
      </c>
      <c r="L60" s="1">
        <v>5</v>
      </c>
      <c r="M60" s="1">
        <v>5</v>
      </c>
      <c r="N60" s="1">
        <v>5</v>
      </c>
      <c r="O60" s="1">
        <v>5</v>
      </c>
      <c r="P60" s="1">
        <v>5</v>
      </c>
      <c r="Q60" s="1">
        <v>5</v>
      </c>
      <c r="R60" s="1">
        <v>5</v>
      </c>
      <c r="S60" s="1">
        <v>5</v>
      </c>
      <c r="T60" s="1"/>
      <c r="U60" s="1"/>
      <c r="V60" s="1"/>
      <c r="W60" s="1"/>
      <c r="X60" s="1"/>
      <c r="Y60" s="1"/>
      <c r="Z60" s="3">
        <f t="shared" si="5"/>
        <v>45</v>
      </c>
      <c r="AA60" s="3">
        <f t="shared" si="6"/>
        <v>45</v>
      </c>
      <c r="AB60" s="14">
        <f t="shared" si="7"/>
        <v>100</v>
      </c>
    </row>
    <row r="61" spans="1:28" ht="20.100000000000001" customHeight="1" thickBot="1" x14ac:dyDescent="0.3">
      <c r="A61" s="10" t="s">
        <v>59</v>
      </c>
      <c r="B61" s="1">
        <v>3</v>
      </c>
      <c r="C61" s="1">
        <v>3</v>
      </c>
      <c r="D61" s="1">
        <v>3</v>
      </c>
      <c r="E61" s="1">
        <v>3</v>
      </c>
      <c r="F61" s="1">
        <v>3</v>
      </c>
      <c r="G61" s="1">
        <v>0</v>
      </c>
      <c r="H61" s="1">
        <v>3</v>
      </c>
      <c r="I61" s="1">
        <v>5</v>
      </c>
      <c r="J61" s="1">
        <v>3</v>
      </c>
      <c r="K61" s="1">
        <v>3</v>
      </c>
      <c r="L61" s="1">
        <v>3</v>
      </c>
      <c r="M61" s="1">
        <v>3</v>
      </c>
      <c r="N61" s="1">
        <v>3</v>
      </c>
      <c r="O61" s="1">
        <v>3</v>
      </c>
      <c r="P61" s="1">
        <v>3</v>
      </c>
      <c r="Q61" s="1">
        <v>3</v>
      </c>
      <c r="R61" s="1">
        <v>3</v>
      </c>
      <c r="S61" s="1">
        <v>3</v>
      </c>
      <c r="T61" s="1"/>
      <c r="U61" s="1"/>
      <c r="V61" s="1"/>
      <c r="W61" s="1"/>
      <c r="X61" s="1"/>
      <c r="Y61" s="1"/>
      <c r="Z61" s="3">
        <f t="shared" si="5"/>
        <v>27</v>
      </c>
      <c r="AA61" s="3">
        <f t="shared" si="6"/>
        <v>26</v>
      </c>
      <c r="AB61" s="14">
        <f t="shared" si="7"/>
        <v>96.296296296296291</v>
      </c>
    </row>
    <row r="62" spans="1:28" ht="20.100000000000001" customHeight="1" thickBot="1" x14ac:dyDescent="0.3">
      <c r="A62" s="10" t="s">
        <v>60</v>
      </c>
      <c r="B62" s="1">
        <v>2</v>
      </c>
      <c r="C62" s="1">
        <v>2</v>
      </c>
      <c r="D62" s="1">
        <v>2</v>
      </c>
      <c r="E62" s="1">
        <v>2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2</v>
      </c>
      <c r="L62" s="1">
        <v>2</v>
      </c>
      <c r="M62" s="1">
        <v>2</v>
      </c>
      <c r="N62" s="1">
        <v>2</v>
      </c>
      <c r="O62" s="1">
        <v>2</v>
      </c>
      <c r="P62" s="1">
        <v>2</v>
      </c>
      <c r="Q62" s="1">
        <v>2</v>
      </c>
      <c r="R62" s="1">
        <v>2</v>
      </c>
      <c r="S62" s="1">
        <v>2</v>
      </c>
      <c r="T62" s="1"/>
      <c r="U62" s="1"/>
      <c r="V62" s="1"/>
      <c r="W62" s="1"/>
      <c r="X62" s="1"/>
      <c r="Y62" s="1"/>
      <c r="Z62" s="3">
        <f t="shared" si="5"/>
        <v>18</v>
      </c>
      <c r="AA62" s="3">
        <f t="shared" si="6"/>
        <v>18</v>
      </c>
      <c r="AB62" s="14">
        <f t="shared" si="7"/>
        <v>100</v>
      </c>
    </row>
    <row r="63" spans="1:28" ht="20.100000000000001" customHeight="1" thickBot="1" x14ac:dyDescent="0.3">
      <c r="A63" s="10" t="s">
        <v>81</v>
      </c>
      <c r="B63" s="1">
        <v>50</v>
      </c>
      <c r="C63" s="1">
        <v>2380</v>
      </c>
      <c r="D63" s="1">
        <v>50</v>
      </c>
      <c r="E63" s="1">
        <v>2613</v>
      </c>
      <c r="F63" s="1">
        <v>50</v>
      </c>
      <c r="G63" s="1">
        <v>1667</v>
      </c>
      <c r="H63" s="1">
        <v>50</v>
      </c>
      <c r="I63" s="1">
        <v>2110</v>
      </c>
      <c r="J63" s="1">
        <v>50</v>
      </c>
      <c r="K63" s="1">
        <v>2296</v>
      </c>
      <c r="L63" s="1">
        <v>50</v>
      </c>
      <c r="M63" s="1">
        <v>2296</v>
      </c>
      <c r="N63" s="1">
        <v>50</v>
      </c>
      <c r="O63" s="1">
        <v>2172</v>
      </c>
      <c r="P63" s="1">
        <v>50</v>
      </c>
      <c r="Q63" s="1">
        <v>2183</v>
      </c>
      <c r="R63" s="1">
        <v>50</v>
      </c>
      <c r="S63" s="1">
        <v>2183</v>
      </c>
      <c r="T63" s="1"/>
      <c r="U63" s="1"/>
      <c r="V63" s="1"/>
      <c r="W63" s="1"/>
      <c r="X63" s="1"/>
      <c r="Y63" s="1"/>
      <c r="Z63" s="3">
        <f t="shared" si="5"/>
        <v>450</v>
      </c>
      <c r="AA63" s="3">
        <f t="shared" si="6"/>
        <v>19900</v>
      </c>
      <c r="AB63" s="14">
        <f>(AA63/Z63)*100</f>
        <v>4422.2222222222217</v>
      </c>
    </row>
    <row r="64" spans="1:28" ht="20.100000000000001" customHeight="1" thickBot="1" x14ac:dyDescent="0.3">
      <c r="A64" s="10" t="s">
        <v>11</v>
      </c>
      <c r="B64" s="2">
        <f t="shared" ref="B64:I64" si="8">SUM(B41:B63)</f>
        <v>2772</v>
      </c>
      <c r="C64" s="2">
        <f t="shared" si="8"/>
        <v>5163</v>
      </c>
      <c r="D64" s="2">
        <f t="shared" si="8"/>
        <v>2772</v>
      </c>
      <c r="E64" s="2">
        <f t="shared" si="8"/>
        <v>5365</v>
      </c>
      <c r="F64" s="2">
        <f t="shared" si="8"/>
        <v>2772</v>
      </c>
      <c r="G64" s="1">
        <f t="shared" si="8"/>
        <v>4236</v>
      </c>
      <c r="H64" s="2">
        <f t="shared" si="8"/>
        <v>2772</v>
      </c>
      <c r="I64" s="1">
        <f t="shared" si="8"/>
        <v>4668</v>
      </c>
      <c r="J64" s="2">
        <f t="shared" ref="J64:O64" si="9">SUM(J41:J63)</f>
        <v>2772</v>
      </c>
      <c r="K64" s="1">
        <f t="shared" si="9"/>
        <v>5014</v>
      </c>
      <c r="L64" s="2">
        <f t="shared" si="9"/>
        <v>2772</v>
      </c>
      <c r="M64" s="2">
        <f t="shared" si="9"/>
        <v>4925</v>
      </c>
      <c r="N64" s="2">
        <f t="shared" si="9"/>
        <v>2772</v>
      </c>
      <c r="O64" s="1">
        <f t="shared" si="9"/>
        <v>5009</v>
      </c>
      <c r="P64" s="2">
        <f>SUM(P41:P63)</f>
        <v>2772</v>
      </c>
      <c r="Q64" s="1">
        <f>SUM(Q41:Q63)</f>
        <v>4762</v>
      </c>
      <c r="R64" s="2">
        <f>SUM(R41:R63)</f>
        <v>2772</v>
      </c>
      <c r="S64" s="2">
        <f>SUM(S41:S63)</f>
        <v>4986</v>
      </c>
      <c r="T64" s="2"/>
      <c r="U64" s="2">
        <f t="shared" ref="S64:Y64" si="10">SUM(U41:U62)</f>
        <v>0</v>
      </c>
      <c r="V64" s="2"/>
      <c r="W64" s="2">
        <f t="shared" si="10"/>
        <v>0</v>
      </c>
      <c r="X64" s="2"/>
      <c r="Y64" s="2">
        <f t="shared" si="10"/>
        <v>0</v>
      </c>
      <c r="Z64" s="3">
        <f t="shared" si="5"/>
        <v>24948</v>
      </c>
      <c r="AA64" s="3">
        <f t="shared" si="6"/>
        <v>44128</v>
      </c>
      <c r="AB64" s="14">
        <f>(AA64/Z64)*100</f>
        <v>176.87991021324353</v>
      </c>
    </row>
    <row r="65" spans="1:28" ht="64.5" customHeight="1" thickBot="1" x14ac:dyDescent="0.3">
      <c r="A65" s="24" t="s">
        <v>90</v>
      </c>
      <c r="B65" s="32" t="s">
        <v>82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4"/>
    </row>
    <row r="66" spans="1:28" ht="24.75" customHeight="1" x14ac:dyDescent="0.25">
      <c r="A66" s="11"/>
    </row>
    <row r="67" spans="1:28" ht="24.75" customHeight="1" thickBot="1" x14ac:dyDescent="0.3">
      <c r="A67" s="35" t="s">
        <v>61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ht="20.100000000000001" customHeight="1" thickBot="1" x14ac:dyDescent="0.3">
      <c r="A68" s="30"/>
      <c r="B68" s="26" t="s">
        <v>69</v>
      </c>
      <c r="C68" s="27"/>
      <c r="D68" s="26" t="s">
        <v>70</v>
      </c>
      <c r="E68" s="27"/>
      <c r="F68" s="26" t="s">
        <v>71</v>
      </c>
      <c r="G68" s="27"/>
      <c r="H68" s="26" t="s">
        <v>72</v>
      </c>
      <c r="I68" s="27"/>
      <c r="J68" s="26" t="s">
        <v>73</v>
      </c>
      <c r="K68" s="27"/>
      <c r="L68" s="26" t="s">
        <v>74</v>
      </c>
      <c r="M68" s="27"/>
      <c r="N68" s="26" t="s">
        <v>75</v>
      </c>
      <c r="O68" s="27"/>
      <c r="P68" s="26" t="s">
        <v>76</v>
      </c>
      <c r="Q68" s="27"/>
      <c r="R68" s="26" t="s">
        <v>77</v>
      </c>
      <c r="S68" s="27"/>
      <c r="T68" s="26" t="s">
        <v>78</v>
      </c>
      <c r="U68" s="27"/>
      <c r="V68" s="26" t="s">
        <v>79</v>
      </c>
      <c r="W68" s="27"/>
      <c r="X68" s="26" t="s">
        <v>80</v>
      </c>
      <c r="Y68" s="27"/>
      <c r="Z68" s="28" t="s">
        <v>11</v>
      </c>
      <c r="AA68" s="55"/>
      <c r="AB68" s="29"/>
    </row>
    <row r="69" spans="1:28" ht="27" customHeight="1" thickBot="1" x14ac:dyDescent="0.3">
      <c r="A69" s="31"/>
      <c r="B69" s="17" t="s">
        <v>41</v>
      </c>
      <c r="C69" s="7" t="s">
        <v>12</v>
      </c>
      <c r="D69" s="17" t="s">
        <v>41</v>
      </c>
      <c r="E69" s="7" t="s">
        <v>12</v>
      </c>
      <c r="F69" s="17" t="s">
        <v>41</v>
      </c>
      <c r="G69" s="7" t="s">
        <v>12</v>
      </c>
      <c r="H69" s="17" t="s">
        <v>41</v>
      </c>
      <c r="I69" s="7" t="s">
        <v>12</v>
      </c>
      <c r="J69" s="17" t="s">
        <v>41</v>
      </c>
      <c r="K69" s="7" t="s">
        <v>12</v>
      </c>
      <c r="L69" s="17" t="s">
        <v>41</v>
      </c>
      <c r="M69" s="7" t="s">
        <v>12</v>
      </c>
      <c r="N69" s="17" t="s">
        <v>41</v>
      </c>
      <c r="O69" s="7" t="s">
        <v>12</v>
      </c>
      <c r="P69" s="17" t="s">
        <v>41</v>
      </c>
      <c r="Q69" s="7" t="s">
        <v>12</v>
      </c>
      <c r="R69" s="17" t="s">
        <v>41</v>
      </c>
      <c r="S69" s="7" t="s">
        <v>12</v>
      </c>
      <c r="T69" s="17" t="s">
        <v>41</v>
      </c>
      <c r="U69" s="7" t="s">
        <v>12</v>
      </c>
      <c r="V69" s="17" t="s">
        <v>41</v>
      </c>
      <c r="W69" s="7" t="s">
        <v>12</v>
      </c>
      <c r="X69" s="17" t="s">
        <v>41</v>
      </c>
      <c r="Y69" s="7" t="s">
        <v>12</v>
      </c>
      <c r="Z69" s="4" t="s">
        <v>13</v>
      </c>
      <c r="AA69" s="4" t="s">
        <v>12</v>
      </c>
      <c r="AB69" s="4" t="s">
        <v>14</v>
      </c>
    </row>
    <row r="70" spans="1:28" ht="20.100000000000001" customHeight="1" thickBot="1" x14ac:dyDescent="0.3">
      <c r="A70" s="10" t="s">
        <v>62</v>
      </c>
      <c r="B70" s="1">
        <v>475</v>
      </c>
      <c r="C70" s="2">
        <v>452</v>
      </c>
      <c r="D70" s="1">
        <v>475</v>
      </c>
      <c r="E70" s="2">
        <v>438</v>
      </c>
      <c r="F70" s="1">
        <v>475</v>
      </c>
      <c r="G70" s="2">
        <v>443</v>
      </c>
      <c r="H70" s="1">
        <v>475</v>
      </c>
      <c r="I70" s="1">
        <v>449</v>
      </c>
      <c r="J70" s="1">
        <v>475</v>
      </c>
      <c r="K70" s="1">
        <v>476</v>
      </c>
      <c r="L70" s="1">
        <v>475</v>
      </c>
      <c r="M70" s="1">
        <v>463</v>
      </c>
      <c r="N70" s="1">
        <v>475</v>
      </c>
      <c r="O70" s="2">
        <v>462</v>
      </c>
      <c r="P70" s="1">
        <v>475</v>
      </c>
      <c r="Q70" s="2">
        <v>438</v>
      </c>
      <c r="R70" s="1">
        <v>475</v>
      </c>
      <c r="S70" s="2">
        <v>364</v>
      </c>
      <c r="T70" s="2"/>
      <c r="U70" s="2"/>
      <c r="V70" s="2"/>
      <c r="W70" s="2"/>
      <c r="X70" s="2"/>
      <c r="Y70" s="1"/>
      <c r="Z70" s="3">
        <f>B70*9</f>
        <v>4275</v>
      </c>
      <c r="AA70" s="3">
        <f>SUM(C70,E70,G70,I70,K70,M70,O70,Q70,S70)</f>
        <v>3985</v>
      </c>
      <c r="AB70" s="14">
        <f>(AA70/Z70)*100</f>
        <v>93.216374269005854</v>
      </c>
    </row>
    <row r="71" spans="1:28" ht="20.100000000000001" customHeight="1" thickBot="1" x14ac:dyDescent="0.3">
      <c r="A71" s="10" t="s">
        <v>11</v>
      </c>
      <c r="B71" s="2">
        <f>SUM(B70)</f>
        <v>475</v>
      </c>
      <c r="C71" s="2">
        <v>452</v>
      </c>
      <c r="D71" s="2">
        <f>SUM(D70)</f>
        <v>475</v>
      </c>
      <c r="E71" s="2">
        <v>438</v>
      </c>
      <c r="F71" s="2">
        <f>SUM(F70)</f>
        <v>475</v>
      </c>
      <c r="G71" s="2">
        <v>443</v>
      </c>
      <c r="H71" s="2">
        <f>SUM(H70)</f>
        <v>475</v>
      </c>
      <c r="I71" s="2">
        <v>449</v>
      </c>
      <c r="J71" s="2">
        <f>SUM(J70)</f>
        <v>475</v>
      </c>
      <c r="K71" s="2">
        <v>476</v>
      </c>
      <c r="L71" s="2">
        <f>SUM(L70)</f>
        <v>475</v>
      </c>
      <c r="M71" s="2">
        <v>463</v>
      </c>
      <c r="N71" s="2">
        <f>SUM(N70)</f>
        <v>475</v>
      </c>
      <c r="O71" s="2">
        <v>462</v>
      </c>
      <c r="P71" s="2">
        <f>SUM(P70)</f>
        <v>475</v>
      </c>
      <c r="Q71" s="2">
        <v>438</v>
      </c>
      <c r="R71" s="2">
        <f>SUM(R70)</f>
        <v>475</v>
      </c>
      <c r="S71" s="2">
        <v>364</v>
      </c>
      <c r="T71" s="2"/>
      <c r="U71" s="2"/>
      <c r="V71" s="2"/>
      <c r="W71" s="2"/>
      <c r="X71" s="2"/>
      <c r="Y71" s="1"/>
      <c r="Z71" s="3">
        <f>B71*9</f>
        <v>4275</v>
      </c>
      <c r="AA71" s="3">
        <f>SUM(C71,E71,G71,I71,K71,M71,O71,Q71,S71)</f>
        <v>3985</v>
      </c>
      <c r="AB71" s="14">
        <f t="shared" ref="AB71" si="11">(AA71/Z71)*100</f>
        <v>93.216374269005854</v>
      </c>
    </row>
    <row r="72" spans="1:28" ht="20.100000000000001" customHeight="1" x14ac:dyDescent="0.25">
      <c r="A72" s="11"/>
    </row>
    <row r="73" spans="1:28" ht="24" customHeight="1" thickBot="1" x14ac:dyDescent="0.3">
      <c r="A73" s="35" t="s">
        <v>66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ht="20.100000000000001" customHeight="1" thickBot="1" x14ac:dyDescent="0.3">
      <c r="A74" s="30"/>
      <c r="B74" s="26" t="s">
        <v>69</v>
      </c>
      <c r="C74" s="27"/>
      <c r="D74" s="26" t="s">
        <v>70</v>
      </c>
      <c r="E74" s="27"/>
      <c r="F74" s="26" t="s">
        <v>71</v>
      </c>
      <c r="G74" s="27"/>
      <c r="H74" s="26" t="s">
        <v>72</v>
      </c>
      <c r="I74" s="27"/>
      <c r="J74" s="26" t="s">
        <v>73</v>
      </c>
      <c r="K74" s="27"/>
      <c r="L74" s="26" t="s">
        <v>74</v>
      </c>
      <c r="M74" s="27"/>
      <c r="N74" s="26" t="s">
        <v>75</v>
      </c>
      <c r="O74" s="27"/>
      <c r="P74" s="26" t="s">
        <v>76</v>
      </c>
      <c r="Q74" s="27"/>
      <c r="R74" s="26" t="s">
        <v>77</v>
      </c>
      <c r="S74" s="27"/>
      <c r="T74" s="26" t="s">
        <v>78</v>
      </c>
      <c r="U74" s="27"/>
      <c r="V74" s="26" t="s">
        <v>79</v>
      </c>
      <c r="W74" s="27"/>
      <c r="X74" s="26" t="s">
        <v>80</v>
      </c>
      <c r="Y74" s="27"/>
      <c r="Z74" s="28" t="s">
        <v>11</v>
      </c>
      <c r="AA74" s="55"/>
      <c r="AB74" s="29"/>
    </row>
    <row r="75" spans="1:28" ht="25.5" customHeight="1" thickBot="1" x14ac:dyDescent="0.3">
      <c r="A75" s="31"/>
      <c r="B75" s="17" t="s">
        <v>41</v>
      </c>
      <c r="C75" s="7" t="s">
        <v>12</v>
      </c>
      <c r="D75" s="17" t="s">
        <v>41</v>
      </c>
      <c r="E75" s="7" t="s">
        <v>12</v>
      </c>
      <c r="F75" s="17" t="s">
        <v>41</v>
      </c>
      <c r="G75" s="7" t="s">
        <v>12</v>
      </c>
      <c r="H75" s="17" t="s">
        <v>41</v>
      </c>
      <c r="I75" s="7" t="s">
        <v>12</v>
      </c>
      <c r="J75" s="17" t="s">
        <v>41</v>
      </c>
      <c r="K75" s="7" t="s">
        <v>12</v>
      </c>
      <c r="L75" s="17" t="s">
        <v>41</v>
      </c>
      <c r="M75" s="7" t="s">
        <v>12</v>
      </c>
      <c r="N75" s="17" t="s">
        <v>41</v>
      </c>
      <c r="O75" s="7" t="s">
        <v>12</v>
      </c>
      <c r="P75" s="17" t="s">
        <v>41</v>
      </c>
      <c r="Q75" s="7" t="s">
        <v>12</v>
      </c>
      <c r="R75" s="17" t="s">
        <v>41</v>
      </c>
      <c r="S75" s="7" t="s">
        <v>12</v>
      </c>
      <c r="T75" s="17" t="s">
        <v>41</v>
      </c>
      <c r="U75" s="7" t="s">
        <v>12</v>
      </c>
      <c r="V75" s="17" t="s">
        <v>41</v>
      </c>
      <c r="W75" s="7" t="s">
        <v>12</v>
      </c>
      <c r="X75" s="17" t="s">
        <v>41</v>
      </c>
      <c r="Y75" s="7" t="s">
        <v>12</v>
      </c>
      <c r="Z75" s="12" t="s">
        <v>13</v>
      </c>
      <c r="AA75" s="12" t="s">
        <v>12</v>
      </c>
      <c r="AB75" s="4" t="s">
        <v>14</v>
      </c>
    </row>
    <row r="76" spans="1:28" ht="20.100000000000001" customHeight="1" thickBot="1" x14ac:dyDescent="0.3">
      <c r="A76" s="10" t="s">
        <v>63</v>
      </c>
      <c r="B76" s="36">
        <v>0.3</v>
      </c>
      <c r="C76" s="38">
        <v>0.37919999999999998</v>
      </c>
      <c r="D76" s="36">
        <v>0.3</v>
      </c>
      <c r="E76" s="40">
        <v>0.38890000000000002</v>
      </c>
      <c r="F76" s="36">
        <v>0.3</v>
      </c>
      <c r="G76" s="40">
        <v>0.36919999999999997</v>
      </c>
      <c r="H76" s="36">
        <v>0.3</v>
      </c>
      <c r="I76" s="40">
        <v>0.37859999999999999</v>
      </c>
      <c r="J76" s="36">
        <v>0.3</v>
      </c>
      <c r="K76" s="52">
        <v>0.23100000000000001</v>
      </c>
      <c r="L76" s="36">
        <v>0.3</v>
      </c>
      <c r="M76" s="40">
        <v>0.28089999999999998</v>
      </c>
      <c r="N76" s="36">
        <v>0.3</v>
      </c>
      <c r="O76" s="40">
        <v>0.25169999999999998</v>
      </c>
      <c r="P76" s="36">
        <v>0.3</v>
      </c>
      <c r="Q76" s="40">
        <v>0.4194</v>
      </c>
      <c r="R76" s="36">
        <v>0.3</v>
      </c>
      <c r="S76" s="40">
        <v>0.41270000000000001</v>
      </c>
      <c r="T76" s="18"/>
      <c r="U76" s="40"/>
      <c r="V76" s="18"/>
      <c r="W76" s="40"/>
      <c r="X76" s="18"/>
      <c r="Y76" s="40"/>
      <c r="Z76" s="57">
        <f>B76*9</f>
        <v>2.6999999999999997</v>
      </c>
      <c r="AA76" s="43">
        <f>SUM(C76,E76,G76,I76,K76,M76,O76,Q76,S76)</f>
        <v>3.1116000000000001</v>
      </c>
      <c r="AB76" s="43">
        <f>(AA76/Z76)</f>
        <v>1.1524444444444446</v>
      </c>
    </row>
    <row r="77" spans="1:28" ht="20.100000000000001" customHeight="1" thickBot="1" x14ac:dyDescent="0.3">
      <c r="A77" s="10" t="s">
        <v>11</v>
      </c>
      <c r="B77" s="37"/>
      <c r="C77" s="39"/>
      <c r="D77" s="37"/>
      <c r="E77" s="41"/>
      <c r="F77" s="37"/>
      <c r="G77" s="41"/>
      <c r="H77" s="37"/>
      <c r="I77" s="41"/>
      <c r="J77" s="37"/>
      <c r="K77" s="53"/>
      <c r="L77" s="37"/>
      <c r="M77" s="41"/>
      <c r="N77" s="37"/>
      <c r="O77" s="41"/>
      <c r="P77" s="37"/>
      <c r="Q77" s="41"/>
      <c r="R77" s="37"/>
      <c r="S77" s="41"/>
      <c r="T77" s="19"/>
      <c r="U77" s="41"/>
      <c r="V77" s="19"/>
      <c r="W77" s="41"/>
      <c r="X77" s="19"/>
      <c r="Y77" s="41"/>
      <c r="Z77" s="58"/>
      <c r="AA77" s="44"/>
      <c r="AB77" s="44"/>
    </row>
    <row r="78" spans="1:28" ht="20.100000000000001" customHeight="1" x14ac:dyDescent="0.25">
      <c r="A78" s="11"/>
    </row>
    <row r="79" spans="1:28" ht="24" customHeight="1" thickBot="1" x14ac:dyDescent="0.3">
      <c r="A79" s="35" t="s">
        <v>67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 ht="20.100000000000001" customHeight="1" thickBot="1" x14ac:dyDescent="0.3">
      <c r="A80" s="30"/>
      <c r="B80" s="26" t="s">
        <v>69</v>
      </c>
      <c r="C80" s="27"/>
      <c r="D80" s="26" t="s">
        <v>70</v>
      </c>
      <c r="E80" s="27"/>
      <c r="F80" s="26" t="s">
        <v>71</v>
      </c>
      <c r="G80" s="27"/>
      <c r="H80" s="26" t="s">
        <v>72</v>
      </c>
      <c r="I80" s="27"/>
      <c r="J80" s="26" t="s">
        <v>73</v>
      </c>
      <c r="K80" s="27"/>
      <c r="L80" s="26" t="s">
        <v>74</v>
      </c>
      <c r="M80" s="27"/>
      <c r="N80" s="26" t="s">
        <v>75</v>
      </c>
      <c r="O80" s="27"/>
      <c r="P80" s="26" t="s">
        <v>76</v>
      </c>
      <c r="Q80" s="27"/>
      <c r="R80" s="26" t="s">
        <v>77</v>
      </c>
      <c r="S80" s="27"/>
      <c r="T80" s="26" t="s">
        <v>78</v>
      </c>
      <c r="U80" s="27"/>
      <c r="V80" s="26" t="s">
        <v>79</v>
      </c>
      <c r="W80" s="27"/>
      <c r="X80" s="26" t="s">
        <v>80</v>
      </c>
      <c r="Y80" s="27"/>
      <c r="Z80" s="28" t="s">
        <v>11</v>
      </c>
      <c r="AA80" s="55"/>
      <c r="AB80" s="29"/>
    </row>
    <row r="81" spans="1:28" ht="30.75" customHeight="1" thickBot="1" x14ac:dyDescent="0.3">
      <c r="A81" s="31"/>
      <c r="B81" s="17" t="s">
        <v>41</v>
      </c>
      <c r="C81" s="7" t="s">
        <v>12</v>
      </c>
      <c r="D81" s="17" t="s">
        <v>41</v>
      </c>
      <c r="E81" s="7" t="s">
        <v>12</v>
      </c>
      <c r="F81" s="17" t="s">
        <v>41</v>
      </c>
      <c r="G81" s="7" t="s">
        <v>12</v>
      </c>
      <c r="H81" s="17" t="s">
        <v>41</v>
      </c>
      <c r="I81" s="7" t="s">
        <v>12</v>
      </c>
      <c r="J81" s="17" t="s">
        <v>41</v>
      </c>
      <c r="K81" s="7" t="s">
        <v>12</v>
      </c>
      <c r="L81" s="17" t="s">
        <v>41</v>
      </c>
      <c r="M81" s="7" t="s">
        <v>12</v>
      </c>
      <c r="N81" s="17" t="s">
        <v>41</v>
      </c>
      <c r="O81" s="7" t="s">
        <v>12</v>
      </c>
      <c r="P81" s="17" t="s">
        <v>41</v>
      </c>
      <c r="Q81" s="7" t="s">
        <v>12</v>
      </c>
      <c r="R81" s="17" t="s">
        <v>41</v>
      </c>
      <c r="S81" s="7" t="s">
        <v>12</v>
      </c>
      <c r="T81" s="17" t="s">
        <v>41</v>
      </c>
      <c r="U81" s="7" t="s">
        <v>12</v>
      </c>
      <c r="V81" s="17" t="s">
        <v>41</v>
      </c>
      <c r="W81" s="7" t="s">
        <v>12</v>
      </c>
      <c r="X81" s="17" t="s">
        <v>41</v>
      </c>
      <c r="Y81" s="7" t="s">
        <v>12</v>
      </c>
      <c r="Z81" s="12" t="s">
        <v>13</v>
      </c>
      <c r="AA81" s="12" t="s">
        <v>12</v>
      </c>
      <c r="AB81" s="12" t="s">
        <v>14</v>
      </c>
    </row>
    <row r="82" spans="1:28" ht="20.25" customHeight="1" thickBot="1" x14ac:dyDescent="0.3">
      <c r="A82" s="13" t="s">
        <v>64</v>
      </c>
      <c r="B82" s="45">
        <v>0.7</v>
      </c>
      <c r="C82" s="40">
        <v>0.99539999999999995</v>
      </c>
      <c r="D82" s="45">
        <v>0.7</v>
      </c>
      <c r="E82" s="40">
        <v>0.91720000000000002</v>
      </c>
      <c r="F82" s="45">
        <v>0.7</v>
      </c>
      <c r="G82" s="40">
        <v>0.97509999999999997</v>
      </c>
      <c r="H82" s="45">
        <v>0.7</v>
      </c>
      <c r="I82" s="40">
        <v>0.91930000000000001</v>
      </c>
      <c r="J82" s="45">
        <v>0.7</v>
      </c>
      <c r="K82" s="40">
        <v>0.93899999999999995</v>
      </c>
      <c r="L82" s="45">
        <v>0.7</v>
      </c>
      <c r="M82" s="40">
        <v>0.81599999999999995</v>
      </c>
      <c r="N82" s="45">
        <v>0.7</v>
      </c>
      <c r="O82" s="40">
        <v>0.98299999999999998</v>
      </c>
      <c r="P82" s="45">
        <v>0.7</v>
      </c>
      <c r="Q82" s="38">
        <v>0.96499999999999997</v>
      </c>
      <c r="R82" s="45">
        <v>0.7</v>
      </c>
      <c r="S82" s="38"/>
      <c r="T82" s="20"/>
      <c r="U82" s="38"/>
      <c r="V82" s="20"/>
      <c r="W82" s="38"/>
      <c r="X82" s="20"/>
      <c r="Y82" s="40"/>
      <c r="Z82" s="49">
        <f>B82*9</f>
        <v>6.3</v>
      </c>
      <c r="AA82" s="49">
        <f>SUM(C82,E82,G82,I82,K82,M82,O82,Q82)</f>
        <v>7.5099999999999989</v>
      </c>
      <c r="AB82" s="49">
        <f>(AA82/Z82)</f>
        <v>1.1920634920634918</v>
      </c>
    </row>
    <row r="83" spans="1:28" ht="20.100000000000001" customHeight="1" thickBot="1" x14ac:dyDescent="0.3">
      <c r="A83" s="10" t="s">
        <v>65</v>
      </c>
      <c r="B83" s="46"/>
      <c r="C83" s="42"/>
      <c r="D83" s="46"/>
      <c r="E83" s="42"/>
      <c r="F83" s="46"/>
      <c r="G83" s="42"/>
      <c r="H83" s="46"/>
      <c r="I83" s="42"/>
      <c r="J83" s="46"/>
      <c r="K83" s="42"/>
      <c r="L83" s="46"/>
      <c r="M83" s="42"/>
      <c r="N83" s="46"/>
      <c r="O83" s="42"/>
      <c r="P83" s="46"/>
      <c r="Q83" s="48"/>
      <c r="R83" s="46"/>
      <c r="S83" s="48"/>
      <c r="T83" s="22"/>
      <c r="U83" s="48"/>
      <c r="V83" s="22"/>
      <c r="W83" s="48"/>
      <c r="X83" s="22"/>
      <c r="Y83" s="42"/>
      <c r="Z83" s="50"/>
      <c r="AA83" s="50"/>
      <c r="AB83" s="50"/>
    </row>
    <row r="84" spans="1:28" ht="20.100000000000001" customHeight="1" thickBot="1" x14ac:dyDescent="0.3">
      <c r="A84" s="10" t="s">
        <v>11</v>
      </c>
      <c r="B84" s="47"/>
      <c r="C84" s="41"/>
      <c r="D84" s="47"/>
      <c r="E84" s="41"/>
      <c r="F84" s="47"/>
      <c r="G84" s="41"/>
      <c r="H84" s="47"/>
      <c r="I84" s="41"/>
      <c r="J84" s="47"/>
      <c r="K84" s="41"/>
      <c r="L84" s="47"/>
      <c r="M84" s="41"/>
      <c r="N84" s="47"/>
      <c r="O84" s="41"/>
      <c r="P84" s="47"/>
      <c r="Q84" s="39"/>
      <c r="R84" s="47"/>
      <c r="S84" s="39"/>
      <c r="T84" s="21"/>
      <c r="U84" s="39"/>
      <c r="V84" s="21"/>
      <c r="W84" s="39"/>
      <c r="X84" s="21"/>
      <c r="Y84" s="41"/>
      <c r="Z84" s="51"/>
      <c r="AA84" s="51"/>
      <c r="AB84" s="51"/>
    </row>
    <row r="85" spans="1:28" ht="20.100000000000001" customHeight="1" x14ac:dyDescent="0.25">
      <c r="A85" s="11"/>
    </row>
    <row r="86" spans="1:28" ht="24" customHeight="1" x14ac:dyDescent="0.25">
      <c r="A86" s="54" t="s">
        <v>15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</row>
    <row r="87" spans="1:28" ht="24" customHeight="1" x14ac:dyDescent="0.25">
      <c r="A87" s="16" t="s">
        <v>93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</sheetData>
  <mergeCells count="127">
    <mergeCell ref="A86:Y86"/>
    <mergeCell ref="B82:B84"/>
    <mergeCell ref="B76:B77"/>
    <mergeCell ref="A6:A7"/>
    <mergeCell ref="A73:AB73"/>
    <mergeCell ref="A79:AB79"/>
    <mergeCell ref="Z80:AB80"/>
    <mergeCell ref="Z74:AB74"/>
    <mergeCell ref="A80:A81"/>
    <mergeCell ref="A74:A75"/>
    <mergeCell ref="Q82:Q84"/>
    <mergeCell ref="Z6:AB6"/>
    <mergeCell ref="A37:C37"/>
    <mergeCell ref="Z68:AB68"/>
    <mergeCell ref="Z39:AB39"/>
    <mergeCell ref="A68:A69"/>
    <mergeCell ref="AB82:AB84"/>
    <mergeCell ref="Y76:Y77"/>
    <mergeCell ref="Z76:Z77"/>
    <mergeCell ref="C82:C84"/>
    <mergeCell ref="F82:F84"/>
    <mergeCell ref="H82:H84"/>
    <mergeCell ref="I82:I84"/>
    <mergeCell ref="U82:U84"/>
    <mergeCell ref="Q76:Q77"/>
    <mergeCell ref="W82:W84"/>
    <mergeCell ref="G82:G84"/>
    <mergeCell ref="M76:M77"/>
    <mergeCell ref="K82:K84"/>
    <mergeCell ref="M82:M84"/>
    <mergeCell ref="O82:O84"/>
    <mergeCell ref="O76:O77"/>
    <mergeCell ref="U76:U77"/>
    <mergeCell ref="K76:K77"/>
    <mergeCell ref="I76:I77"/>
    <mergeCell ref="H76:H77"/>
    <mergeCell ref="L76:L77"/>
    <mergeCell ref="L82:L84"/>
    <mergeCell ref="N76:N77"/>
    <mergeCell ref="N82:N84"/>
    <mergeCell ref="P76:P77"/>
    <mergeCell ref="P82:P84"/>
    <mergeCell ref="R76:R77"/>
    <mergeCell ref="R82:R84"/>
    <mergeCell ref="E82:E84"/>
    <mergeCell ref="T74:U74"/>
    <mergeCell ref="A67:AB67"/>
    <mergeCell ref="N68:O68"/>
    <mergeCell ref="AA76:AA77"/>
    <mergeCell ref="AB76:AB77"/>
    <mergeCell ref="D74:E74"/>
    <mergeCell ref="F74:G74"/>
    <mergeCell ref="H74:I74"/>
    <mergeCell ref="P68:Q68"/>
    <mergeCell ref="W76:W77"/>
    <mergeCell ref="D82:D84"/>
    <mergeCell ref="J82:J84"/>
    <mergeCell ref="S82:S84"/>
    <mergeCell ref="S76:S77"/>
    <mergeCell ref="Y82:Y84"/>
    <mergeCell ref="Z82:Z84"/>
    <mergeCell ref="AA82:AA84"/>
    <mergeCell ref="B68:C68"/>
    <mergeCell ref="D68:E68"/>
    <mergeCell ref="F68:G68"/>
    <mergeCell ref="R74:S74"/>
    <mergeCell ref="N74:O74"/>
    <mergeCell ref="P74:Q74"/>
    <mergeCell ref="J39:K39"/>
    <mergeCell ref="L39:M39"/>
    <mergeCell ref="H68:I68"/>
    <mergeCell ref="B74:C74"/>
    <mergeCell ref="D76:D77"/>
    <mergeCell ref="F76:F77"/>
    <mergeCell ref="J74:K74"/>
    <mergeCell ref="C76:C77"/>
    <mergeCell ref="J76:J77"/>
    <mergeCell ref="G76:G77"/>
    <mergeCell ref="E76:E77"/>
    <mergeCell ref="N39:O39"/>
    <mergeCell ref="V68:W68"/>
    <mergeCell ref="X68:Y68"/>
    <mergeCell ref="B36:AB36"/>
    <mergeCell ref="B65:AB65"/>
    <mergeCell ref="R68:S68"/>
    <mergeCell ref="J6:K6"/>
    <mergeCell ref="L6:M6"/>
    <mergeCell ref="A38:AB38"/>
    <mergeCell ref="X6:Y6"/>
    <mergeCell ref="J68:K68"/>
    <mergeCell ref="L68:M68"/>
    <mergeCell ref="B6:C6"/>
    <mergeCell ref="D6:E6"/>
    <mergeCell ref="F6:G6"/>
    <mergeCell ref="H6:I6"/>
    <mergeCell ref="T39:U39"/>
    <mergeCell ref="V39:W39"/>
    <mergeCell ref="P39:Q39"/>
    <mergeCell ref="R39:S39"/>
    <mergeCell ref="B39:C39"/>
    <mergeCell ref="D39:E39"/>
    <mergeCell ref="F39:G39"/>
    <mergeCell ref="H39:I39"/>
    <mergeCell ref="A3:AB4"/>
    <mergeCell ref="V74:W74"/>
    <mergeCell ref="X74:Y74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L74:M74"/>
    <mergeCell ref="X39:Y39"/>
    <mergeCell ref="N6:O6"/>
    <mergeCell ref="P6:Q6"/>
    <mergeCell ref="R6:S6"/>
    <mergeCell ref="T6:U6"/>
    <mergeCell ref="V6:W6"/>
    <mergeCell ref="T68:U68"/>
    <mergeCell ref="A39:A40"/>
  </mergeCells>
  <phoneticPr fontId="1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30" fitToHeight="0" orientation="portrait" r:id="rId1"/>
  <headerFooter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Beatriz Fátima Freitas da Silva</cp:lastModifiedBy>
  <cp:revision/>
  <cp:lastPrinted>2025-08-12T17:08:15Z</cp:lastPrinted>
  <dcterms:created xsi:type="dcterms:W3CDTF">2020-12-14T19:05:34Z</dcterms:created>
  <dcterms:modified xsi:type="dcterms:W3CDTF">2025-10-10T19:57:15Z</dcterms:modified>
  <cp:category/>
  <cp:contentStatus/>
</cp:coreProperties>
</file>