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1. Atividades e Resultados - Planilha de Produção\Relatório de Atividades Hospitalar\2025\"/>
    </mc:Choice>
  </mc:AlternateContent>
  <xr:revisionPtr revIDLastSave="0" documentId="13_ncr:1_{D17D89E9-9A81-40F0-98AE-B548BA52EC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4" i="2" l="1"/>
  <c r="Y64" i="2"/>
  <c r="X64" i="2"/>
  <c r="Y35" i="2"/>
  <c r="X71" i="2" l="1"/>
  <c r="X35" i="2"/>
  <c r="AB76" i="2"/>
  <c r="AB70" i="2"/>
  <c r="AB82" i="2"/>
  <c r="AA82" i="2"/>
  <c r="Z82" i="2"/>
  <c r="AA76" i="2"/>
  <c r="Z76" i="2"/>
  <c r="AA71" i="2"/>
  <c r="AA70" i="2"/>
  <c r="Z71" i="2"/>
  <c r="Z70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41" i="2"/>
  <c r="AB15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8" i="2"/>
  <c r="Z35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8" i="2"/>
  <c r="W64" i="2"/>
  <c r="V71" i="2" l="1"/>
  <c r="V64" i="2"/>
  <c r="V35" i="2"/>
  <c r="T71" i="2" l="1"/>
  <c r="T64" i="2"/>
  <c r="T35" i="2"/>
  <c r="AB9" i="2" l="1"/>
  <c r="AB8" i="2"/>
  <c r="R71" i="2" l="1"/>
  <c r="S64" i="2"/>
  <c r="R64" i="2"/>
  <c r="R35" i="2" l="1"/>
  <c r="P71" i="2"/>
  <c r="AB64" i="2" l="1"/>
  <c r="AB16" i="2"/>
  <c r="AB26" i="2"/>
  <c r="P64" i="2"/>
  <c r="Q64" i="2"/>
  <c r="B35" i="2"/>
  <c r="P35" i="2"/>
  <c r="N71" i="2"/>
  <c r="AB41" i="2"/>
  <c r="O64" i="2"/>
  <c r="N64" i="2"/>
  <c r="AB24" i="2"/>
  <c r="AB25" i="2"/>
  <c r="N35" i="2"/>
  <c r="J64" i="2"/>
  <c r="K64" i="2"/>
  <c r="L64" i="2"/>
  <c r="L71" i="2"/>
  <c r="M64" i="2" l="1"/>
  <c r="L35" i="2"/>
  <c r="AB63" i="2"/>
  <c r="J71" i="2" l="1"/>
  <c r="C35" i="2" l="1"/>
  <c r="K35" i="2"/>
  <c r="J35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B13" i="2" l="1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27" i="2"/>
  <c r="AB14" i="2"/>
  <c r="H35" i="2"/>
  <c r="H71" i="2"/>
  <c r="F71" i="2"/>
  <c r="F35" i="2"/>
  <c r="D71" i="2"/>
  <c r="D35" i="2"/>
  <c r="G35" i="2"/>
  <c r="Q35" i="2" l="1"/>
  <c r="I35" i="2" l="1"/>
  <c r="M35" i="2" l="1"/>
  <c r="O35" i="2"/>
  <c r="S35" i="2"/>
  <c r="U35" i="2"/>
  <c r="W35" i="2"/>
  <c r="E35" i="2"/>
  <c r="AB35" i="2" l="1"/>
  <c r="B71" i="2"/>
  <c r="AB71" i="2" s="1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<sst xmlns="http://schemas.openxmlformats.org/spreadsheetml/2006/main" count="271" uniqueCount="94">
  <si>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</si>
  <si>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</si>
  <si>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</si>
  <si>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</si>
  <si>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</si>
  <si>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</si>
  <si>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</si>
  <si>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</si>
  <si>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</si>
  <si>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</si>
  <si>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</si>
  <si>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</si>
  <si>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</si>
  <si>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</si>
  <si>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</si>
  <si>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</si>
  <si>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</si>
  <si>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</si>
  <si>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</si>
  <si>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</si>
  <si>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</si>
  <si>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</si>
  <si>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</si>
  <si>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</si>
  <si>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</si>
  <si>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</si>
  <si>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</si>
  <si>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</si>
  <si>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</si>
  <si>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</si>
  <si>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</si>
  <si>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</si>
  <si>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</si>
  <si>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</si>
  <si>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</si>
  <si>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</si>
  <si>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</si>
  <si>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</si>
  <si>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</si>
  <si>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</si>
  <si>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</si>
  <si>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</si>
  <si>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</si>
  <si>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</si>
  <si>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</si>
  <si>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</si>
  <si>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</si>
  <si>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</si>
  <si>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</si>
  <si>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</si>
  <si>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</si>
  <si>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</si>
  <si>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</si>
  <si>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</si>
  <si>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</si>
  <si>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</si>
  <si>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</si>
  <si>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</si>
  <si>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</si>
  <si>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</si>
  <si>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</si>
  <si>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</si>
  <si>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</si>
  <si>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</si>
  <si>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</si>
  <si>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</si>
  <si>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</si>
  <si>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</si>
  <si>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HOSPITAL MUNICIPAL DR. JOSÉ DE CARVALHO FLORENCE - 2025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</si>
  <si>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</si>
  <si>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</si>
  <si>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</si>
  <si>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</si>
  <si>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</si>
  <si>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</si>
  <si>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</si>
  <si>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</si>
  <si>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</si>
  <si>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</si>
  <si>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</si>
  <si>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</si>
  <si>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</si>
  <si>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</si>
  <si>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</si>
  <si>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</si>
  <si>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</si>
  <si>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</si>
  <si>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</si>
  <si>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</si>
  <si>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</si>
  <si>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</si>
  <si>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</si>
  <si>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</si>
  <si>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Atualizado em: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</si>
</sst>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56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="90" zoomScaleNormal="85" zoomScaleSheetLayoutView="90" workbookViewId="0">
      <pane xSplit="1" ySplit="7" topLeftCell="H75" activePane="bottomRight" state="frozen"/>
      <selection pane="topRight" activeCell="B1" sqref="B1"/>
      <selection pane="bottomLeft" activeCell="A8" sqref="A8"/>
      <selection pane="bottomRight" activeCell="A88" sqref="A88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customWidth="1"/>
    <col min="5" max="6" width="13" style="5" customWidth="1"/>
    <col min="7" max="8" width="12.5703125" style="5" customWidth="1"/>
    <col min="9" max="10" width="14.42578125" style="5" customWidth="1"/>
    <col min="11" max="12" width="13.85546875" style="5" customWidth="1"/>
    <col min="13" max="14" width="12.28515625" style="5" customWidth="1"/>
    <col min="15" max="16" width="12.42578125" style="5" customWidth="1"/>
    <col min="17" max="18" width="12.5703125" style="5" customWidth="1"/>
    <col min="19" max="22" width="13.42578125" style="5" customWidth="1"/>
    <col min="23" max="24" width="12.140625" style="5" customWidth="1"/>
    <col min="25" max="25" width="13.5703125" style="5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55" t="s">
        <v>68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1.75" customHeight="1" thickBo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28"/>
      <c r="B6" s="48" t="s">
        <v>69</v>
      </c>
      <c r="C6" s="49"/>
      <c r="D6" s="31" t="s">
        <v>0</v>
      </c>
      <c r="E6" s="33"/>
      <c r="F6" s="31" t="s">
        <v>1</v>
      </c>
      <c r="G6" s="33"/>
      <c r="H6" s="31" t="s">
        <v>2</v>
      </c>
      <c r="I6" s="33"/>
      <c r="J6" s="31" t="s">
        <v>3</v>
      </c>
      <c r="K6" s="33"/>
      <c r="L6" s="31" t="s">
        <v>4</v>
      </c>
      <c r="M6" s="33"/>
      <c r="N6" s="31" t="s">
        <v>5</v>
      </c>
      <c r="O6" s="33"/>
      <c r="P6" s="31" t="s">
        <v>6</v>
      </c>
      <c r="Q6" s="33"/>
      <c r="R6" s="31" t="s">
        <v>7</v>
      </c>
      <c r="S6" s="33"/>
      <c r="T6" s="31" t="s">
        <v>8</v>
      </c>
      <c r="U6" s="33"/>
      <c r="V6" s="31" t="s">
        <v>9</v>
      </c>
      <c r="W6" s="33"/>
      <c r="X6" s="31" t="s">
        <v>10</v>
      </c>
      <c r="Y6" s="33"/>
      <c r="Z6" s="31" t="s">
        <v>11</v>
      </c>
      <c r="AA6" s="32"/>
      <c r="AB6" s="33"/>
    </row>
    <row r="7" spans="1:28" ht="27.75" customHeight="1" thickBot="1" x14ac:dyDescent="0.3">
      <c r="A7" s="29"/>
      <c r="B7" s="17" t="s">
        <v>41</v>
      </c>
      <c r="C7" s="7" t="s">
        <v>16</v>
      </c>
      <c r="D7" s="17" t="s">
        <v>41</v>
      </c>
      <c r="E7" s="7" t="s">
        <v>16</v>
      </c>
      <c r="F7" s="17" t="s">
        <v>41</v>
      </c>
      <c r="G7" s="7" t="s">
        <v>16</v>
      </c>
      <c r="H7" s="17" t="s">
        <v>41</v>
      </c>
      <c r="I7" s="7" t="s">
        <v>16</v>
      </c>
      <c r="J7" s="17" t="s">
        <v>41</v>
      </c>
      <c r="K7" s="7" t="s">
        <v>16</v>
      </c>
      <c r="L7" s="17" t="s">
        <v>41</v>
      </c>
      <c r="M7" s="7" t="s">
        <v>16</v>
      </c>
      <c r="N7" s="17" t="s">
        <v>41</v>
      </c>
      <c r="O7" s="7" t="s">
        <v>16</v>
      </c>
      <c r="P7" s="17" t="s">
        <v>41</v>
      </c>
      <c r="Q7" s="7" t="s">
        <v>16</v>
      </c>
      <c r="R7" s="17" t="s">
        <v>41</v>
      </c>
      <c r="S7" s="7" t="s">
        <v>16</v>
      </c>
      <c r="T7" s="17" t="s">
        <v>41</v>
      </c>
      <c r="U7" s="7" t="s">
        <v>16</v>
      </c>
      <c r="V7" s="17" t="s">
        <v>41</v>
      </c>
      <c r="W7" s="7" t="s">
        <v>16</v>
      </c>
      <c r="X7" s="17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  <c r="M8" s="1">
        <v>10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v>10</v>
      </c>
      <c r="T8" s="1">
        <v>10</v>
      </c>
      <c r="U8" s="1">
        <v>10</v>
      </c>
      <c r="V8" s="1">
        <v>10</v>
      </c>
      <c r="W8" s="1">
        <v>10</v>
      </c>
      <c r="X8" s="1">
        <v>10</v>
      </c>
      <c r="Y8" s="1">
        <v>10</v>
      </c>
      <c r="Z8" s="3">
        <f>B8*11</f>
        <v>110</v>
      </c>
      <c r="AA8" s="3">
        <f>SUM(C8,E8,G8,I8,K8,M8,O8,Q8,S8,U8,W8)</f>
        <v>110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>
        <v>162</v>
      </c>
      <c r="F9" s="1">
        <v>105</v>
      </c>
      <c r="G9" s="1">
        <v>105</v>
      </c>
      <c r="H9" s="1">
        <v>105</v>
      </c>
      <c r="I9" s="1">
        <v>49</v>
      </c>
      <c r="J9" s="1">
        <v>105</v>
      </c>
      <c r="K9" s="1">
        <v>105</v>
      </c>
      <c r="L9" s="1">
        <v>105</v>
      </c>
      <c r="M9" s="1">
        <v>105</v>
      </c>
      <c r="N9" s="1">
        <v>105</v>
      </c>
      <c r="O9" s="1">
        <v>105</v>
      </c>
      <c r="P9" s="1">
        <v>105</v>
      </c>
      <c r="Q9" s="1">
        <v>105</v>
      </c>
      <c r="R9" s="1">
        <v>105</v>
      </c>
      <c r="S9" s="1">
        <v>108</v>
      </c>
      <c r="T9" s="1">
        <v>105</v>
      </c>
      <c r="U9" s="1">
        <v>140</v>
      </c>
      <c r="V9" s="1">
        <v>105</v>
      </c>
      <c r="W9" s="1">
        <v>112</v>
      </c>
      <c r="X9" s="1">
        <v>105</v>
      </c>
      <c r="Y9" s="1">
        <v>70</v>
      </c>
      <c r="Z9" s="3">
        <f t="shared" ref="Z9:Z34" si="0">B9*11</f>
        <v>1155</v>
      </c>
      <c r="AA9" s="3">
        <f t="shared" ref="AA9:AA35" si="1">SUM(C9,E9,G9,I9,K9,M9,O9,Q9,S9,U9,W9)</f>
        <v>1201</v>
      </c>
      <c r="AB9" s="14">
        <f>(AA9/Z9)*100</f>
        <v>103.98268398268398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100</v>
      </c>
      <c r="D10" s="1">
        <v>75</v>
      </c>
      <c r="E10" s="1">
        <v>70</v>
      </c>
      <c r="F10" s="1">
        <v>75</v>
      </c>
      <c r="G10" s="1">
        <v>60</v>
      </c>
      <c r="H10" s="1">
        <v>75</v>
      </c>
      <c r="I10" s="1">
        <v>60</v>
      </c>
      <c r="J10" s="1">
        <v>75</v>
      </c>
      <c r="K10" s="1">
        <v>76</v>
      </c>
      <c r="L10" s="1">
        <v>75</v>
      </c>
      <c r="M10" s="1">
        <v>60</v>
      </c>
      <c r="N10" s="1">
        <v>75</v>
      </c>
      <c r="O10" s="1">
        <v>80</v>
      </c>
      <c r="P10" s="1">
        <v>75</v>
      </c>
      <c r="Q10" s="1">
        <v>75</v>
      </c>
      <c r="R10" s="1">
        <v>75</v>
      </c>
      <c r="S10" s="1">
        <v>80</v>
      </c>
      <c r="T10" s="1">
        <v>75</v>
      </c>
      <c r="U10" s="1">
        <v>100</v>
      </c>
      <c r="V10" s="1">
        <v>75</v>
      </c>
      <c r="W10" s="1">
        <v>60</v>
      </c>
      <c r="X10" s="1">
        <v>75</v>
      </c>
      <c r="Y10" s="1">
        <v>60</v>
      </c>
      <c r="Z10" s="3">
        <f t="shared" si="0"/>
        <v>825</v>
      </c>
      <c r="AA10" s="3">
        <f t="shared" si="1"/>
        <v>821</v>
      </c>
      <c r="AB10" s="14">
        <f t="shared" ref="AB10:AB34" si="2">(AA10/Z10)*100</f>
        <v>99.515151515151516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15</v>
      </c>
      <c r="D11" s="1">
        <v>15</v>
      </c>
      <c r="E11" s="1">
        <v>15</v>
      </c>
      <c r="F11" s="1">
        <v>15</v>
      </c>
      <c r="G11" s="1">
        <v>15</v>
      </c>
      <c r="H11" s="1">
        <v>15</v>
      </c>
      <c r="I11" s="1">
        <v>15</v>
      </c>
      <c r="J11" s="1">
        <v>15</v>
      </c>
      <c r="K11" s="1">
        <v>15</v>
      </c>
      <c r="L11" s="1">
        <v>15</v>
      </c>
      <c r="M11" s="1">
        <v>15</v>
      </c>
      <c r="N11" s="1">
        <v>15</v>
      </c>
      <c r="O11" s="1">
        <v>12</v>
      </c>
      <c r="P11" s="1">
        <v>15</v>
      </c>
      <c r="Q11" s="1">
        <v>15</v>
      </c>
      <c r="R11" s="1">
        <v>15</v>
      </c>
      <c r="S11" s="1">
        <v>15</v>
      </c>
      <c r="T11" s="1">
        <v>15</v>
      </c>
      <c r="U11" s="1">
        <v>18</v>
      </c>
      <c r="V11" s="1">
        <v>15</v>
      </c>
      <c r="W11" s="1">
        <v>12</v>
      </c>
      <c r="X11" s="1">
        <v>15</v>
      </c>
      <c r="Y11" s="1">
        <v>12</v>
      </c>
      <c r="Z11" s="3">
        <f t="shared" si="0"/>
        <v>165</v>
      </c>
      <c r="AA11" s="3">
        <f t="shared" si="1"/>
        <v>162</v>
      </c>
      <c r="AB11" s="14">
        <f t="shared" si="2"/>
        <v>98.181818181818187</v>
      </c>
    </row>
    <row r="12" spans="1:28" ht="21" customHeight="1" thickBot="1" x14ac:dyDescent="0.3">
      <c r="A12" s="10" t="s">
        <v>89</v>
      </c>
      <c r="B12" s="1">
        <v>50</v>
      </c>
      <c r="C12" s="1">
        <v>125</v>
      </c>
      <c r="D12" s="1">
        <v>50</v>
      </c>
      <c r="E12" s="1">
        <v>125</v>
      </c>
      <c r="F12" s="1">
        <v>50</v>
      </c>
      <c r="G12" s="1">
        <v>110</v>
      </c>
      <c r="H12" s="1">
        <v>50</v>
      </c>
      <c r="I12" s="1">
        <v>110</v>
      </c>
      <c r="J12" s="1">
        <v>50</v>
      </c>
      <c r="K12" s="1">
        <v>125</v>
      </c>
      <c r="L12" s="1">
        <v>50</v>
      </c>
      <c r="M12" s="1">
        <v>125</v>
      </c>
      <c r="N12" s="1">
        <v>50</v>
      </c>
      <c r="O12" s="1">
        <v>130</v>
      </c>
      <c r="P12" s="1">
        <v>50</v>
      </c>
      <c r="Q12" s="1">
        <v>116</v>
      </c>
      <c r="R12" s="1">
        <v>50</v>
      </c>
      <c r="S12" s="1">
        <v>125</v>
      </c>
      <c r="T12" s="1">
        <v>50</v>
      </c>
      <c r="U12" s="1">
        <v>150</v>
      </c>
      <c r="V12" s="1">
        <v>50</v>
      </c>
      <c r="W12" s="1">
        <v>126</v>
      </c>
      <c r="X12" s="1">
        <v>50</v>
      </c>
      <c r="Y12" s="1">
        <v>95</v>
      </c>
      <c r="Z12" s="3">
        <f t="shared" si="0"/>
        <v>550</v>
      </c>
      <c r="AA12" s="3">
        <f t="shared" si="1"/>
        <v>1367</v>
      </c>
      <c r="AB12" s="14">
        <f t="shared" si="2"/>
        <v>248.54545454545453</v>
      </c>
    </row>
    <row r="13" spans="1:28" ht="18.75" customHeight="1" thickBot="1" x14ac:dyDescent="0.3">
      <c r="A13" s="10" t="s">
        <v>22</v>
      </c>
      <c r="B13" s="1">
        <v>40</v>
      </c>
      <c r="C13" s="1">
        <v>52</v>
      </c>
      <c r="D13" s="1">
        <v>40</v>
      </c>
      <c r="E13" s="1">
        <v>40</v>
      </c>
      <c r="F13" s="1">
        <v>40</v>
      </c>
      <c r="G13" s="1">
        <v>30</v>
      </c>
      <c r="H13" s="1">
        <v>40</v>
      </c>
      <c r="I13" s="1">
        <v>30</v>
      </c>
      <c r="J13" s="1">
        <v>40</v>
      </c>
      <c r="K13" s="1">
        <v>40</v>
      </c>
      <c r="L13" s="1">
        <v>40</v>
      </c>
      <c r="M13" s="1">
        <v>42</v>
      </c>
      <c r="N13" s="1">
        <v>40</v>
      </c>
      <c r="O13" s="1">
        <v>40</v>
      </c>
      <c r="P13" s="1">
        <v>40</v>
      </c>
      <c r="Q13" s="1">
        <v>35</v>
      </c>
      <c r="R13" s="1">
        <v>40</v>
      </c>
      <c r="S13" s="1">
        <v>48</v>
      </c>
      <c r="T13" s="1">
        <v>40</v>
      </c>
      <c r="U13" s="1">
        <v>50</v>
      </c>
      <c r="V13" s="1">
        <v>40</v>
      </c>
      <c r="W13" s="1">
        <v>35</v>
      </c>
      <c r="X13" s="1">
        <v>40</v>
      </c>
      <c r="Y13" s="1">
        <v>27</v>
      </c>
      <c r="Z13" s="3">
        <f t="shared" si="0"/>
        <v>440</v>
      </c>
      <c r="AA13" s="3">
        <f t="shared" si="1"/>
        <v>442</v>
      </c>
      <c r="AB13" s="14">
        <f t="shared" si="2"/>
        <v>100.45454545454547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51</v>
      </c>
      <c r="D14" s="1">
        <v>50</v>
      </c>
      <c r="E14" s="1">
        <v>45</v>
      </c>
      <c r="F14" s="1">
        <v>50</v>
      </c>
      <c r="G14" s="1">
        <v>40</v>
      </c>
      <c r="H14" s="1">
        <v>50</v>
      </c>
      <c r="I14" s="1">
        <v>55</v>
      </c>
      <c r="J14" s="1">
        <v>50</v>
      </c>
      <c r="K14" s="1">
        <v>52</v>
      </c>
      <c r="L14" s="1">
        <v>50</v>
      </c>
      <c r="M14" s="1">
        <v>52</v>
      </c>
      <c r="N14" s="1">
        <v>50</v>
      </c>
      <c r="O14" s="1">
        <v>50</v>
      </c>
      <c r="P14" s="1">
        <v>50</v>
      </c>
      <c r="Q14" s="1">
        <v>43</v>
      </c>
      <c r="R14" s="1">
        <v>50</v>
      </c>
      <c r="S14" s="1">
        <v>50</v>
      </c>
      <c r="T14" s="1">
        <v>50</v>
      </c>
      <c r="U14" s="1">
        <v>60</v>
      </c>
      <c r="V14" s="1">
        <v>50</v>
      </c>
      <c r="W14" s="1">
        <v>52</v>
      </c>
      <c r="X14" s="1">
        <v>50</v>
      </c>
      <c r="Y14" s="1">
        <v>38</v>
      </c>
      <c r="Z14" s="3">
        <f t="shared" si="0"/>
        <v>550</v>
      </c>
      <c r="AA14" s="3">
        <f t="shared" si="1"/>
        <v>550</v>
      </c>
      <c r="AB14" s="14">
        <f t="shared" si="2"/>
        <v>100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15</v>
      </c>
      <c r="I15" s="1">
        <v>15</v>
      </c>
      <c r="J15" s="1">
        <v>15</v>
      </c>
      <c r="K15" s="1">
        <v>15</v>
      </c>
      <c r="L15" s="1">
        <v>15</v>
      </c>
      <c r="M15" s="1">
        <v>15</v>
      </c>
      <c r="N15" s="1">
        <v>15</v>
      </c>
      <c r="O15" s="1">
        <v>15</v>
      </c>
      <c r="P15" s="1">
        <v>15</v>
      </c>
      <c r="Q15" s="1">
        <v>15</v>
      </c>
      <c r="R15" s="1">
        <v>15</v>
      </c>
      <c r="S15" s="1">
        <v>15</v>
      </c>
      <c r="T15" s="1">
        <v>15</v>
      </c>
      <c r="U15" s="1">
        <v>15</v>
      </c>
      <c r="V15" s="1">
        <v>15</v>
      </c>
      <c r="W15" s="1">
        <v>15</v>
      </c>
      <c r="X15" s="1">
        <v>15</v>
      </c>
      <c r="Y15" s="1">
        <v>15</v>
      </c>
      <c r="Z15" s="3">
        <f t="shared" si="0"/>
        <v>165</v>
      </c>
      <c r="AA15" s="3">
        <f t="shared" si="1"/>
        <v>165</v>
      </c>
      <c r="AB15" s="14">
        <f>(AA15/Z15)*100</f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26</v>
      </c>
      <c r="D16" s="1">
        <v>25</v>
      </c>
      <c r="E16" s="1">
        <v>25</v>
      </c>
      <c r="F16" s="1">
        <v>25</v>
      </c>
      <c r="G16" s="1">
        <v>20</v>
      </c>
      <c r="H16" s="1">
        <v>25</v>
      </c>
      <c r="I16" s="1">
        <v>25</v>
      </c>
      <c r="J16" s="1">
        <v>25</v>
      </c>
      <c r="K16" s="1">
        <v>32</v>
      </c>
      <c r="L16" s="1">
        <v>25</v>
      </c>
      <c r="M16" s="1">
        <v>32</v>
      </c>
      <c r="N16" s="1">
        <v>25</v>
      </c>
      <c r="O16" s="1">
        <v>25</v>
      </c>
      <c r="P16" s="1">
        <v>25</v>
      </c>
      <c r="Q16" s="1">
        <v>15</v>
      </c>
      <c r="R16" s="1">
        <v>25</v>
      </c>
      <c r="S16" s="1">
        <v>25</v>
      </c>
      <c r="T16" s="1">
        <v>25</v>
      </c>
      <c r="U16" s="1">
        <v>30</v>
      </c>
      <c r="V16" s="1">
        <v>25</v>
      </c>
      <c r="W16" s="1">
        <v>25</v>
      </c>
      <c r="X16" s="1">
        <v>25</v>
      </c>
      <c r="Y16" s="1">
        <v>20</v>
      </c>
      <c r="Z16" s="3">
        <f t="shared" si="0"/>
        <v>275</v>
      </c>
      <c r="AA16" s="3">
        <f t="shared" si="1"/>
        <v>280</v>
      </c>
      <c r="AB16" s="14">
        <f>(AA16/Z16)*100</f>
        <v>101.81818181818181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31</v>
      </c>
      <c r="D17" s="1">
        <v>30</v>
      </c>
      <c r="E17" s="1">
        <v>31</v>
      </c>
      <c r="F17" s="1">
        <v>30</v>
      </c>
      <c r="G17" s="1">
        <v>30</v>
      </c>
      <c r="H17" s="1">
        <v>30</v>
      </c>
      <c r="I17" s="1">
        <v>30</v>
      </c>
      <c r="J17" s="1">
        <v>30</v>
      </c>
      <c r="K17" s="1">
        <v>31</v>
      </c>
      <c r="L17" s="1">
        <v>30</v>
      </c>
      <c r="M17" s="1">
        <v>31</v>
      </c>
      <c r="N17" s="1">
        <v>30</v>
      </c>
      <c r="O17" s="1">
        <v>30</v>
      </c>
      <c r="P17" s="1">
        <v>30</v>
      </c>
      <c r="Q17" s="1">
        <v>30</v>
      </c>
      <c r="R17" s="1">
        <v>30</v>
      </c>
      <c r="S17" s="1">
        <v>30</v>
      </c>
      <c r="T17" s="1">
        <v>30</v>
      </c>
      <c r="U17" s="1">
        <v>35</v>
      </c>
      <c r="V17" s="1">
        <v>30</v>
      </c>
      <c r="W17" s="1">
        <v>30</v>
      </c>
      <c r="X17" s="1">
        <v>30</v>
      </c>
      <c r="Y17" s="1">
        <v>15</v>
      </c>
      <c r="Z17" s="3">
        <f t="shared" si="0"/>
        <v>330</v>
      </c>
      <c r="AA17" s="3">
        <f t="shared" si="1"/>
        <v>339</v>
      </c>
      <c r="AB17" s="14">
        <f t="shared" si="2"/>
        <v>102.72727272727273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27</v>
      </c>
      <c r="D18" s="1">
        <v>27</v>
      </c>
      <c r="E18" s="1">
        <v>28</v>
      </c>
      <c r="F18" s="1">
        <v>27</v>
      </c>
      <c r="G18" s="1">
        <v>22</v>
      </c>
      <c r="H18" s="1">
        <v>27</v>
      </c>
      <c r="I18" s="1">
        <v>27</v>
      </c>
      <c r="J18" s="1">
        <v>27</v>
      </c>
      <c r="K18" s="1">
        <v>28</v>
      </c>
      <c r="L18" s="1">
        <v>27</v>
      </c>
      <c r="M18" s="1">
        <v>28</v>
      </c>
      <c r="N18" s="1">
        <v>27</v>
      </c>
      <c r="O18" s="1">
        <v>28</v>
      </c>
      <c r="P18" s="1">
        <v>27</v>
      </c>
      <c r="Q18" s="1">
        <v>27</v>
      </c>
      <c r="R18" s="1">
        <v>27</v>
      </c>
      <c r="S18" s="1">
        <v>28</v>
      </c>
      <c r="T18" s="1">
        <v>27</v>
      </c>
      <c r="U18" s="1">
        <v>40</v>
      </c>
      <c r="V18" s="1">
        <v>27</v>
      </c>
      <c r="W18" s="1">
        <v>27</v>
      </c>
      <c r="X18" s="1">
        <v>27</v>
      </c>
      <c r="Y18" s="1">
        <v>13</v>
      </c>
      <c r="Z18" s="3">
        <f t="shared" si="0"/>
        <v>297</v>
      </c>
      <c r="AA18" s="3">
        <f t="shared" si="1"/>
        <v>310</v>
      </c>
      <c r="AB18" s="14">
        <f t="shared" si="2"/>
        <v>104.37710437710437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30</v>
      </c>
      <c r="D19" s="1">
        <v>50</v>
      </c>
      <c r="E19" s="1">
        <v>70</v>
      </c>
      <c r="F19" s="1">
        <v>50</v>
      </c>
      <c r="G19" s="1">
        <v>60</v>
      </c>
      <c r="H19" s="1">
        <v>50</v>
      </c>
      <c r="I19" s="1">
        <v>40</v>
      </c>
      <c r="J19" s="1">
        <v>50</v>
      </c>
      <c r="K19" s="1">
        <v>50</v>
      </c>
      <c r="L19" s="1">
        <v>50</v>
      </c>
      <c r="M19" s="1">
        <v>50</v>
      </c>
      <c r="N19" s="1">
        <v>50</v>
      </c>
      <c r="O19" s="1">
        <v>50</v>
      </c>
      <c r="P19" s="1">
        <v>50</v>
      </c>
      <c r="Q19" s="1">
        <v>50</v>
      </c>
      <c r="R19" s="1">
        <v>50</v>
      </c>
      <c r="S19" s="1">
        <v>50</v>
      </c>
      <c r="T19" s="1">
        <v>50</v>
      </c>
      <c r="U19" s="1">
        <v>68</v>
      </c>
      <c r="V19" s="1">
        <v>50</v>
      </c>
      <c r="W19" s="1">
        <v>45</v>
      </c>
      <c r="X19" s="1">
        <v>50</v>
      </c>
      <c r="Y19" s="1">
        <v>40</v>
      </c>
      <c r="Z19" s="3">
        <f t="shared" si="0"/>
        <v>550</v>
      </c>
      <c r="AA19" s="3">
        <f t="shared" si="1"/>
        <v>563</v>
      </c>
      <c r="AB19" s="14">
        <f t="shared" si="2"/>
        <v>102.36363636363637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8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2</v>
      </c>
      <c r="R20" s="1">
        <v>4</v>
      </c>
      <c r="S20" s="1">
        <v>4</v>
      </c>
      <c r="T20" s="1">
        <v>4</v>
      </c>
      <c r="U20" s="1">
        <v>4</v>
      </c>
      <c r="V20" s="1">
        <v>4</v>
      </c>
      <c r="W20" s="1">
        <v>4</v>
      </c>
      <c r="X20" s="1">
        <v>4</v>
      </c>
      <c r="Y20" s="1">
        <v>4</v>
      </c>
      <c r="Z20" s="3">
        <f t="shared" si="0"/>
        <v>44</v>
      </c>
      <c r="AA20" s="3">
        <f t="shared" si="1"/>
        <v>46</v>
      </c>
      <c r="AB20" s="14">
        <f t="shared" si="2"/>
        <v>104.54545454545455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48</v>
      </c>
      <c r="D21" s="1">
        <v>48</v>
      </c>
      <c r="E21" s="1">
        <v>48</v>
      </c>
      <c r="F21" s="1">
        <v>48</v>
      </c>
      <c r="G21" s="1">
        <v>42</v>
      </c>
      <c r="H21" s="1">
        <v>48</v>
      </c>
      <c r="I21" s="1">
        <v>48</v>
      </c>
      <c r="J21" s="1">
        <v>48</v>
      </c>
      <c r="K21" s="1">
        <v>48</v>
      </c>
      <c r="L21" s="1">
        <v>48</v>
      </c>
      <c r="M21" s="1">
        <v>49</v>
      </c>
      <c r="N21" s="1">
        <v>48</v>
      </c>
      <c r="O21" s="1">
        <v>48</v>
      </c>
      <c r="P21" s="1">
        <v>48</v>
      </c>
      <c r="Q21" s="1">
        <v>45</v>
      </c>
      <c r="R21" s="1">
        <v>48</v>
      </c>
      <c r="S21" s="1">
        <v>56</v>
      </c>
      <c r="T21" s="1">
        <v>48</v>
      </c>
      <c r="U21" s="1">
        <v>60</v>
      </c>
      <c r="V21" s="1">
        <v>48</v>
      </c>
      <c r="W21" s="1">
        <v>49</v>
      </c>
      <c r="X21" s="1">
        <v>48</v>
      </c>
      <c r="Y21" s="1">
        <v>27</v>
      </c>
      <c r="Z21" s="3">
        <f t="shared" si="0"/>
        <v>528</v>
      </c>
      <c r="AA21" s="3">
        <f t="shared" si="1"/>
        <v>541</v>
      </c>
      <c r="AB21" s="14">
        <f t="shared" si="2"/>
        <v>102.46212121212122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265</v>
      </c>
      <c r="D22" s="1">
        <v>250</v>
      </c>
      <c r="E22" s="1">
        <v>265</v>
      </c>
      <c r="F22" s="1">
        <v>250</v>
      </c>
      <c r="G22" s="1">
        <v>203</v>
      </c>
      <c r="H22" s="1">
        <v>250</v>
      </c>
      <c r="I22" s="1">
        <v>212</v>
      </c>
      <c r="J22" s="1">
        <v>250</v>
      </c>
      <c r="K22" s="1">
        <v>263</v>
      </c>
      <c r="L22" s="1">
        <v>250</v>
      </c>
      <c r="M22" s="1">
        <v>268</v>
      </c>
      <c r="N22" s="1">
        <v>250</v>
      </c>
      <c r="O22" s="1">
        <v>269</v>
      </c>
      <c r="P22" s="1">
        <v>250</v>
      </c>
      <c r="Q22" s="1">
        <v>200</v>
      </c>
      <c r="R22" s="1">
        <v>250</v>
      </c>
      <c r="S22" s="1">
        <v>276</v>
      </c>
      <c r="T22" s="1">
        <v>250</v>
      </c>
      <c r="U22" s="1">
        <v>279</v>
      </c>
      <c r="V22" s="1">
        <v>250</v>
      </c>
      <c r="W22" s="1">
        <v>263</v>
      </c>
      <c r="X22" s="1">
        <v>250</v>
      </c>
      <c r="Y22" s="1">
        <v>170</v>
      </c>
      <c r="Z22" s="3">
        <f t="shared" si="0"/>
        <v>2750</v>
      </c>
      <c r="AA22" s="3">
        <f t="shared" si="1"/>
        <v>2763</v>
      </c>
      <c r="AB22" s="14">
        <f t="shared" si="2"/>
        <v>100.47272727272727</v>
      </c>
    </row>
    <row r="23" spans="1:28" ht="19.5" customHeight="1" thickBot="1" x14ac:dyDescent="0.3">
      <c r="A23" s="10" t="s">
        <v>32</v>
      </c>
      <c r="B23" s="1">
        <v>100</v>
      </c>
      <c r="C23" s="1">
        <v>84</v>
      </c>
      <c r="D23" s="1">
        <v>100</v>
      </c>
      <c r="E23" s="1">
        <v>112</v>
      </c>
      <c r="F23" s="1">
        <v>100</v>
      </c>
      <c r="G23" s="1">
        <v>100</v>
      </c>
      <c r="H23" s="1">
        <v>100</v>
      </c>
      <c r="I23" s="1">
        <v>100</v>
      </c>
      <c r="J23" s="1">
        <v>100</v>
      </c>
      <c r="K23" s="1">
        <v>100</v>
      </c>
      <c r="L23" s="1">
        <v>100</v>
      </c>
      <c r="M23" s="1">
        <v>100</v>
      </c>
      <c r="N23" s="1">
        <v>100</v>
      </c>
      <c r="O23" s="1">
        <v>100</v>
      </c>
      <c r="P23" s="1">
        <v>100</v>
      </c>
      <c r="Q23" s="1">
        <v>100</v>
      </c>
      <c r="R23" s="1">
        <v>100</v>
      </c>
      <c r="S23" s="1">
        <v>100</v>
      </c>
      <c r="T23" s="1">
        <v>100</v>
      </c>
      <c r="U23" s="1">
        <v>140</v>
      </c>
      <c r="V23" s="1">
        <v>100</v>
      </c>
      <c r="W23" s="1">
        <v>77</v>
      </c>
      <c r="X23" s="1">
        <v>100</v>
      </c>
      <c r="Y23" s="1">
        <v>75</v>
      </c>
      <c r="Z23" s="3">
        <f t="shared" si="0"/>
        <v>1100</v>
      </c>
      <c r="AA23" s="3">
        <f t="shared" si="1"/>
        <v>1113</v>
      </c>
      <c r="AB23" s="14">
        <f>(AA23/Z23)*100</f>
        <v>101.18181818181817</v>
      </c>
    </row>
    <row r="24" spans="1:28" ht="20.100000000000001" customHeight="1" thickBot="1" x14ac:dyDescent="0.3">
      <c r="A24" s="10" t="s">
        <v>91</v>
      </c>
      <c r="B24" s="1">
        <v>20</v>
      </c>
      <c r="C24" s="1">
        <v>26</v>
      </c>
      <c r="D24" s="1">
        <v>20</v>
      </c>
      <c r="E24" s="1">
        <v>26</v>
      </c>
      <c r="F24" s="1">
        <v>20</v>
      </c>
      <c r="G24" s="1">
        <v>10</v>
      </c>
      <c r="H24" s="1">
        <v>20</v>
      </c>
      <c r="I24" s="1">
        <v>18</v>
      </c>
      <c r="J24" s="1">
        <v>20</v>
      </c>
      <c r="K24" s="1">
        <v>24</v>
      </c>
      <c r="L24" s="1">
        <v>20</v>
      </c>
      <c r="M24" s="1">
        <v>25</v>
      </c>
      <c r="N24" s="1">
        <v>20</v>
      </c>
      <c r="O24" s="1">
        <v>18</v>
      </c>
      <c r="P24" s="1">
        <v>20</v>
      </c>
      <c r="Q24" s="1">
        <v>10</v>
      </c>
      <c r="R24" s="20">
        <v>20</v>
      </c>
      <c r="S24" s="1">
        <v>28</v>
      </c>
      <c r="T24" s="20">
        <v>20</v>
      </c>
      <c r="U24" s="1">
        <v>20</v>
      </c>
      <c r="V24" s="20">
        <v>20</v>
      </c>
      <c r="W24" s="1">
        <v>17</v>
      </c>
      <c r="X24" s="20">
        <v>20</v>
      </c>
      <c r="Y24" s="1">
        <v>3</v>
      </c>
      <c r="Z24" s="3">
        <f t="shared" si="0"/>
        <v>220</v>
      </c>
      <c r="AA24" s="3">
        <f t="shared" si="1"/>
        <v>222</v>
      </c>
      <c r="AB24" s="14">
        <f>(AA24/Z24)*100</f>
        <v>100.90909090909091</v>
      </c>
    </row>
    <row r="25" spans="1:28" ht="20.100000000000001" customHeight="1" thickBot="1" x14ac:dyDescent="0.3">
      <c r="A25" s="10" t="s">
        <v>92</v>
      </c>
      <c r="B25" s="1">
        <v>20</v>
      </c>
      <c r="C25" s="1">
        <v>0</v>
      </c>
      <c r="D25" s="1">
        <v>20</v>
      </c>
      <c r="E25" s="1">
        <v>0</v>
      </c>
      <c r="F25" s="1">
        <v>20</v>
      </c>
      <c r="G25" s="1">
        <v>0</v>
      </c>
      <c r="H25" s="1">
        <v>20</v>
      </c>
      <c r="I25" s="1">
        <v>0</v>
      </c>
      <c r="J25" s="1">
        <v>20</v>
      </c>
      <c r="K25" s="1">
        <v>0</v>
      </c>
      <c r="L25" s="1">
        <v>20</v>
      </c>
      <c r="M25" s="1">
        <v>0</v>
      </c>
      <c r="N25" s="1">
        <v>20</v>
      </c>
      <c r="O25" s="1">
        <v>3</v>
      </c>
      <c r="P25" s="1">
        <v>20</v>
      </c>
      <c r="Q25" s="1">
        <v>0</v>
      </c>
      <c r="R25" s="21"/>
      <c r="S25" s="1">
        <v>3</v>
      </c>
      <c r="T25" s="21"/>
      <c r="U25" s="1">
        <v>4</v>
      </c>
      <c r="V25" s="21"/>
      <c r="W25" s="1">
        <v>0</v>
      </c>
      <c r="X25" s="21"/>
      <c r="Y25" s="1">
        <v>2</v>
      </c>
      <c r="Z25" s="3">
        <f t="shared" si="0"/>
        <v>220</v>
      </c>
      <c r="AA25" s="3">
        <f t="shared" si="1"/>
        <v>10</v>
      </c>
      <c r="AB25" s="14">
        <f>(AA25/Z25)*100</f>
        <v>4.5454545454545459</v>
      </c>
    </row>
    <row r="26" spans="1:28" ht="21" customHeight="1" thickBot="1" x14ac:dyDescent="0.3">
      <c r="A26" s="10" t="s">
        <v>84</v>
      </c>
      <c r="B26" s="1">
        <v>80</v>
      </c>
      <c r="C26" s="1">
        <v>4</v>
      </c>
      <c r="D26" s="1">
        <v>80</v>
      </c>
      <c r="E26" s="1">
        <v>5</v>
      </c>
      <c r="F26" s="1">
        <v>80</v>
      </c>
      <c r="G26" s="1">
        <v>5</v>
      </c>
      <c r="H26" s="1">
        <v>80</v>
      </c>
      <c r="I26" s="1">
        <v>5</v>
      </c>
      <c r="J26" s="1">
        <v>80</v>
      </c>
      <c r="K26" s="1">
        <v>5</v>
      </c>
      <c r="L26" s="1">
        <v>80</v>
      </c>
      <c r="M26" s="1">
        <v>5</v>
      </c>
      <c r="N26" s="1">
        <v>80</v>
      </c>
      <c r="O26" s="1">
        <v>5</v>
      </c>
      <c r="P26" s="1">
        <v>80</v>
      </c>
      <c r="Q26" s="1">
        <v>5</v>
      </c>
      <c r="R26" s="1">
        <v>80</v>
      </c>
      <c r="S26" s="1">
        <v>5</v>
      </c>
      <c r="T26" s="1">
        <v>80</v>
      </c>
      <c r="U26" s="1">
        <v>5</v>
      </c>
      <c r="V26" s="1">
        <v>80</v>
      </c>
      <c r="W26" s="1">
        <v>5</v>
      </c>
      <c r="X26" s="1">
        <v>80</v>
      </c>
      <c r="Y26" s="1">
        <v>5</v>
      </c>
      <c r="Z26" s="3">
        <f t="shared" si="0"/>
        <v>880</v>
      </c>
      <c r="AA26" s="3">
        <f t="shared" si="1"/>
        <v>54</v>
      </c>
      <c r="AB26" s="14">
        <f>(AA26/Z26)*100</f>
        <v>6.1363636363636367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80</v>
      </c>
      <c r="D27" s="1">
        <v>64</v>
      </c>
      <c r="E27" s="1">
        <v>70</v>
      </c>
      <c r="F27" s="1">
        <v>64</v>
      </c>
      <c r="G27" s="1">
        <v>50</v>
      </c>
      <c r="H27" s="1">
        <v>64</v>
      </c>
      <c r="I27" s="1">
        <v>50</v>
      </c>
      <c r="J27" s="1">
        <v>64</v>
      </c>
      <c r="K27" s="1">
        <v>72</v>
      </c>
      <c r="L27" s="1">
        <v>64</v>
      </c>
      <c r="M27" s="1">
        <v>72</v>
      </c>
      <c r="N27" s="1">
        <v>64</v>
      </c>
      <c r="O27" s="1">
        <v>67</v>
      </c>
      <c r="P27" s="1">
        <v>64</v>
      </c>
      <c r="Q27" s="1">
        <v>42</v>
      </c>
      <c r="R27" s="1">
        <v>64</v>
      </c>
      <c r="S27" s="1">
        <v>72</v>
      </c>
      <c r="T27" s="1">
        <v>64</v>
      </c>
      <c r="U27" s="1">
        <v>76</v>
      </c>
      <c r="V27" s="1">
        <v>64</v>
      </c>
      <c r="W27" s="1">
        <v>64</v>
      </c>
      <c r="X27" s="1">
        <v>64</v>
      </c>
      <c r="Y27" s="1">
        <v>45</v>
      </c>
      <c r="Z27" s="3">
        <f t="shared" si="0"/>
        <v>704</v>
      </c>
      <c r="AA27" s="3">
        <f t="shared" si="1"/>
        <v>715</v>
      </c>
      <c r="AB27" s="14">
        <f t="shared" si="2"/>
        <v>101.5625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70</v>
      </c>
      <c r="D28" s="1">
        <v>70</v>
      </c>
      <c r="E28" s="1">
        <v>105</v>
      </c>
      <c r="F28" s="1">
        <v>70</v>
      </c>
      <c r="G28" s="1">
        <v>70</v>
      </c>
      <c r="H28" s="1">
        <v>70</v>
      </c>
      <c r="I28" s="1">
        <v>35</v>
      </c>
      <c r="J28" s="1">
        <v>70</v>
      </c>
      <c r="K28" s="1">
        <v>70</v>
      </c>
      <c r="L28" s="1">
        <v>70</v>
      </c>
      <c r="M28" s="1">
        <v>70</v>
      </c>
      <c r="N28" s="1">
        <v>70</v>
      </c>
      <c r="O28" s="1">
        <v>70</v>
      </c>
      <c r="P28" s="1">
        <v>70</v>
      </c>
      <c r="Q28" s="1">
        <v>70</v>
      </c>
      <c r="R28" s="1">
        <v>70</v>
      </c>
      <c r="S28" s="1">
        <v>76</v>
      </c>
      <c r="T28" s="1">
        <v>70</v>
      </c>
      <c r="U28" s="1">
        <v>85</v>
      </c>
      <c r="V28" s="1">
        <v>70</v>
      </c>
      <c r="W28" s="1">
        <v>70</v>
      </c>
      <c r="X28" s="1">
        <v>70</v>
      </c>
      <c r="Y28" s="1">
        <v>50</v>
      </c>
      <c r="Z28" s="3">
        <f t="shared" si="0"/>
        <v>770</v>
      </c>
      <c r="AA28" s="3">
        <f t="shared" si="1"/>
        <v>791</v>
      </c>
      <c r="AB28" s="14">
        <f t="shared" si="2"/>
        <v>102.72727272727273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20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16</v>
      </c>
      <c r="J29" s="1">
        <v>20</v>
      </c>
      <c r="K29" s="1">
        <v>20</v>
      </c>
      <c r="L29" s="1">
        <v>20</v>
      </c>
      <c r="M29" s="1">
        <v>21</v>
      </c>
      <c r="N29" s="1">
        <v>20</v>
      </c>
      <c r="O29" s="1">
        <v>21</v>
      </c>
      <c r="P29" s="1">
        <v>20</v>
      </c>
      <c r="Q29" s="1">
        <v>18</v>
      </c>
      <c r="R29" s="1">
        <v>20</v>
      </c>
      <c r="S29" s="1">
        <v>28</v>
      </c>
      <c r="T29" s="1">
        <v>20</v>
      </c>
      <c r="U29" s="1">
        <v>28</v>
      </c>
      <c r="V29" s="1">
        <v>20</v>
      </c>
      <c r="W29" s="1">
        <v>12</v>
      </c>
      <c r="X29" s="1">
        <v>20</v>
      </c>
      <c r="Y29" s="1">
        <v>12</v>
      </c>
      <c r="Z29" s="3">
        <f t="shared" si="0"/>
        <v>220</v>
      </c>
      <c r="AA29" s="3">
        <f t="shared" si="1"/>
        <v>224</v>
      </c>
      <c r="AB29" s="14">
        <f t="shared" si="2"/>
        <v>101.81818181818181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28</v>
      </c>
      <c r="D30" s="1">
        <v>28</v>
      </c>
      <c r="E30" s="1">
        <v>28</v>
      </c>
      <c r="F30" s="1">
        <v>28</v>
      </c>
      <c r="G30" s="1">
        <v>39</v>
      </c>
      <c r="H30" s="1">
        <v>28</v>
      </c>
      <c r="I30" s="1">
        <v>12</v>
      </c>
      <c r="J30" s="1">
        <v>28</v>
      </c>
      <c r="K30" s="1">
        <v>32</v>
      </c>
      <c r="L30" s="1">
        <v>28</v>
      </c>
      <c r="M30" s="1">
        <v>28</v>
      </c>
      <c r="N30" s="1">
        <v>28</v>
      </c>
      <c r="O30" s="1">
        <v>30</v>
      </c>
      <c r="P30" s="1">
        <v>28</v>
      </c>
      <c r="Q30" s="1">
        <v>22</v>
      </c>
      <c r="R30" s="1">
        <v>28</v>
      </c>
      <c r="S30" s="1">
        <v>36</v>
      </c>
      <c r="T30" s="1">
        <v>28</v>
      </c>
      <c r="U30" s="1">
        <v>35</v>
      </c>
      <c r="V30" s="1">
        <v>28</v>
      </c>
      <c r="W30" s="1">
        <v>21</v>
      </c>
      <c r="X30" s="1">
        <v>28</v>
      </c>
      <c r="Y30" s="1">
        <v>21</v>
      </c>
      <c r="Z30" s="3">
        <f t="shared" si="0"/>
        <v>308</v>
      </c>
      <c r="AA30" s="3">
        <f t="shared" si="1"/>
        <v>311</v>
      </c>
      <c r="AB30" s="14">
        <f t="shared" si="2"/>
        <v>100.97402597402598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12</v>
      </c>
      <c r="L31" s="1">
        <v>10</v>
      </c>
      <c r="M31" s="1">
        <v>10</v>
      </c>
      <c r="N31" s="1">
        <v>10</v>
      </c>
      <c r="O31" s="1">
        <v>10</v>
      </c>
      <c r="P31" s="1">
        <v>10</v>
      </c>
      <c r="Q31" s="1">
        <v>8</v>
      </c>
      <c r="R31" s="1">
        <v>10</v>
      </c>
      <c r="S31" s="1">
        <v>10</v>
      </c>
      <c r="T31" s="1">
        <v>10</v>
      </c>
      <c r="U31" s="1">
        <v>10</v>
      </c>
      <c r="V31" s="1">
        <v>10</v>
      </c>
      <c r="W31" s="1">
        <v>10</v>
      </c>
      <c r="X31" s="1">
        <v>10</v>
      </c>
      <c r="Y31" s="1">
        <v>10</v>
      </c>
      <c r="Z31" s="3">
        <f t="shared" si="0"/>
        <v>110</v>
      </c>
      <c r="AA31" s="3">
        <f t="shared" si="1"/>
        <v>110</v>
      </c>
      <c r="AB31" s="14">
        <f t="shared" si="2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>
        <v>40</v>
      </c>
      <c r="F32" s="1">
        <v>35</v>
      </c>
      <c r="G32" s="1">
        <v>20</v>
      </c>
      <c r="H32" s="1">
        <v>35</v>
      </c>
      <c r="I32" s="1">
        <v>35</v>
      </c>
      <c r="J32" s="1">
        <v>35</v>
      </c>
      <c r="K32" s="1">
        <v>40</v>
      </c>
      <c r="L32" s="1">
        <v>35</v>
      </c>
      <c r="M32" s="1">
        <v>40</v>
      </c>
      <c r="N32" s="1">
        <v>35</v>
      </c>
      <c r="O32" s="1">
        <v>40</v>
      </c>
      <c r="P32" s="1">
        <v>35</v>
      </c>
      <c r="Q32" s="1">
        <v>20</v>
      </c>
      <c r="R32" s="1">
        <v>35</v>
      </c>
      <c r="S32" s="1">
        <v>40</v>
      </c>
      <c r="T32" s="1">
        <v>35</v>
      </c>
      <c r="U32" s="1">
        <v>40</v>
      </c>
      <c r="V32" s="1">
        <v>35</v>
      </c>
      <c r="W32" s="1">
        <v>30</v>
      </c>
      <c r="X32" s="1">
        <v>35</v>
      </c>
      <c r="Y32" s="1">
        <v>30</v>
      </c>
      <c r="Z32" s="3">
        <f t="shared" si="0"/>
        <v>385</v>
      </c>
      <c r="AA32" s="3">
        <f t="shared" si="1"/>
        <v>385</v>
      </c>
      <c r="AB32" s="14">
        <f t="shared" si="2"/>
        <v>100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53</v>
      </c>
      <c r="D33" s="1">
        <v>35</v>
      </c>
      <c r="E33" s="1">
        <v>30</v>
      </c>
      <c r="F33" s="1">
        <v>35</v>
      </c>
      <c r="G33" s="1">
        <v>25</v>
      </c>
      <c r="H33" s="1">
        <v>35</v>
      </c>
      <c r="I33" s="1">
        <v>25</v>
      </c>
      <c r="J33" s="1">
        <v>35</v>
      </c>
      <c r="K33" s="1">
        <v>36</v>
      </c>
      <c r="L33" s="1">
        <v>35</v>
      </c>
      <c r="M33" s="1">
        <v>40</v>
      </c>
      <c r="N33" s="1">
        <v>35</v>
      </c>
      <c r="O33" s="1">
        <v>36</v>
      </c>
      <c r="P33" s="1">
        <v>35</v>
      </c>
      <c r="Q33" s="1">
        <v>25</v>
      </c>
      <c r="R33" s="1">
        <v>35</v>
      </c>
      <c r="S33" s="1">
        <v>45</v>
      </c>
      <c r="T33" s="1">
        <v>35</v>
      </c>
      <c r="U33" s="1">
        <v>45</v>
      </c>
      <c r="V33" s="1">
        <v>35</v>
      </c>
      <c r="W33" s="1">
        <v>45</v>
      </c>
      <c r="X33" s="1">
        <v>35</v>
      </c>
      <c r="Y33" s="1">
        <v>25</v>
      </c>
      <c r="Z33" s="3">
        <f t="shared" si="0"/>
        <v>385</v>
      </c>
      <c r="AA33" s="3">
        <f t="shared" si="1"/>
        <v>405</v>
      </c>
      <c r="AB33" s="14">
        <f t="shared" si="2"/>
        <v>105.1948051948052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>
        <v>70</v>
      </c>
      <c r="F34" s="1">
        <v>70</v>
      </c>
      <c r="G34" s="1">
        <v>70</v>
      </c>
      <c r="H34" s="1">
        <v>70</v>
      </c>
      <c r="I34" s="1">
        <v>70</v>
      </c>
      <c r="J34" s="1">
        <v>70</v>
      </c>
      <c r="K34" s="1">
        <v>72</v>
      </c>
      <c r="L34" s="1">
        <v>70</v>
      </c>
      <c r="M34" s="1">
        <v>70</v>
      </c>
      <c r="N34" s="1">
        <v>70</v>
      </c>
      <c r="O34" s="1">
        <v>70</v>
      </c>
      <c r="P34" s="1">
        <v>70</v>
      </c>
      <c r="Q34" s="1">
        <v>68</v>
      </c>
      <c r="R34" s="1">
        <v>70</v>
      </c>
      <c r="S34" s="1">
        <v>70</v>
      </c>
      <c r="T34" s="1">
        <v>70</v>
      </c>
      <c r="U34" s="1">
        <v>70</v>
      </c>
      <c r="V34" s="1">
        <v>70</v>
      </c>
      <c r="W34" s="1">
        <v>80</v>
      </c>
      <c r="X34" s="1">
        <v>70</v>
      </c>
      <c r="Y34" s="1">
        <v>60</v>
      </c>
      <c r="Z34" s="3">
        <f t="shared" si="0"/>
        <v>770</v>
      </c>
      <c r="AA34" s="3">
        <f t="shared" si="1"/>
        <v>780</v>
      </c>
      <c r="AB34" s="14">
        <f t="shared" si="2"/>
        <v>101.29870129870129</v>
      </c>
    </row>
    <row r="35" spans="1:28" ht="20.100000000000001" customHeight="1" thickBot="1" x14ac:dyDescent="0.3">
      <c r="A35" s="10" t="s">
        <v>11</v>
      </c>
      <c r="B35" s="2">
        <f>SUM(B8:B34)</f>
        <v>1346</v>
      </c>
      <c r="C35" s="1">
        <f>SUM(C8:C34)</f>
        <v>1389</v>
      </c>
      <c r="D35" s="2">
        <f>SUM(D8:D34)</f>
        <v>1346</v>
      </c>
      <c r="E35" s="2">
        <f t="shared" ref="E35:I35" si="3">SUM(E8:E34)</f>
        <v>1469</v>
      </c>
      <c r="F35" s="2">
        <f>SUM(F8:F34)</f>
        <v>1346</v>
      </c>
      <c r="G35" s="2">
        <f>SUM(G8:G34)</f>
        <v>1185</v>
      </c>
      <c r="H35" s="2">
        <f>SUM(H8:H34)</f>
        <v>1346</v>
      </c>
      <c r="I35" s="1">
        <f t="shared" si="3"/>
        <v>1106</v>
      </c>
      <c r="J35" s="2">
        <f>SUM(J8:J34)</f>
        <v>1346</v>
      </c>
      <c r="K35" s="1">
        <f>SUM(K8:K34)</f>
        <v>1381</v>
      </c>
      <c r="L35" s="2">
        <f>SUM(L8:L34)</f>
        <v>1346</v>
      </c>
      <c r="M35" s="2">
        <f t="shared" ref="M35:Y35" si="4">SUM(M8:M34)</f>
        <v>1367</v>
      </c>
      <c r="N35" s="2">
        <f>SUM(N8:N34)</f>
        <v>1346</v>
      </c>
      <c r="O35" s="2">
        <f t="shared" si="4"/>
        <v>1366</v>
      </c>
      <c r="P35" s="2">
        <f>SUM(P8:P34)</f>
        <v>1346</v>
      </c>
      <c r="Q35" s="2">
        <f>SUM(Q8:Q34)</f>
        <v>1171</v>
      </c>
      <c r="R35" s="2">
        <f>SUM(R8:R34)</f>
        <v>1326</v>
      </c>
      <c r="S35" s="2">
        <f t="shared" si="4"/>
        <v>1433</v>
      </c>
      <c r="T35" s="2">
        <f>SUM(T8:T34)</f>
        <v>1326</v>
      </c>
      <c r="U35" s="2">
        <f t="shared" si="4"/>
        <v>1617</v>
      </c>
      <c r="V35" s="2">
        <f>SUM(V8:V34)</f>
        <v>1326</v>
      </c>
      <c r="W35" s="1">
        <f t="shared" si="4"/>
        <v>1296</v>
      </c>
      <c r="X35" s="2">
        <f>SUM(X8:X34)</f>
        <v>1326</v>
      </c>
      <c r="Y35" s="1">
        <f>SUM(Y8:Y34)</f>
        <v>954</v>
      </c>
      <c r="Z35" s="3">
        <f>B35*11</f>
        <v>14806</v>
      </c>
      <c r="AA35" s="3">
        <f t="shared" si="1"/>
        <v>14780</v>
      </c>
      <c r="AB35" s="14">
        <f>(AA35/Z35)*100</f>
        <v>99.824395515331616</v>
      </c>
    </row>
    <row r="36" spans="1:28" ht="42" customHeight="1" thickBot="1" x14ac:dyDescent="0.3">
      <c r="A36" s="19" t="s">
        <v>90</v>
      </c>
      <c r="B36" s="52" t="s">
        <v>83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4"/>
    </row>
    <row r="37" spans="1:28" ht="20.100000000000001" customHeight="1" x14ac:dyDescent="0.25">
      <c r="A37" s="37"/>
      <c r="B37" s="37"/>
      <c r="C37" s="37"/>
      <c r="D37" s="18"/>
    </row>
    <row r="38" spans="1:28" ht="30" customHeight="1" thickBot="1" x14ac:dyDescent="0.3">
      <c r="A38" s="30" t="s">
        <v>42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 spans="1:28" ht="20.100000000000001" customHeight="1" thickBot="1" x14ac:dyDescent="0.3">
      <c r="A39" s="28"/>
      <c r="B39" s="48" t="s">
        <v>69</v>
      </c>
      <c r="C39" s="49"/>
      <c r="D39" s="31" t="s">
        <v>0</v>
      </c>
      <c r="E39" s="33"/>
      <c r="F39" s="31" t="s">
        <v>1</v>
      </c>
      <c r="G39" s="33"/>
      <c r="H39" s="31" t="s">
        <v>2</v>
      </c>
      <c r="I39" s="33"/>
      <c r="J39" s="31" t="s">
        <v>3</v>
      </c>
      <c r="K39" s="33"/>
      <c r="L39" s="31" t="s">
        <v>4</v>
      </c>
      <c r="M39" s="33"/>
      <c r="N39" s="31" t="s">
        <v>5</v>
      </c>
      <c r="O39" s="33"/>
      <c r="P39" s="31" t="s">
        <v>6</v>
      </c>
      <c r="Q39" s="33"/>
      <c r="R39" s="31" t="s">
        <v>7</v>
      </c>
      <c r="S39" s="33"/>
      <c r="T39" s="31" t="s">
        <v>8</v>
      </c>
      <c r="U39" s="33"/>
      <c r="V39" s="31" t="s">
        <v>9</v>
      </c>
      <c r="W39" s="33"/>
      <c r="X39" s="31" t="s">
        <v>10</v>
      </c>
      <c r="Y39" s="33"/>
      <c r="Z39" s="31" t="s">
        <v>11</v>
      </c>
      <c r="AA39" s="32"/>
      <c r="AB39" s="33"/>
    </row>
    <row r="40" spans="1:28" ht="27.75" customHeight="1" thickBot="1" x14ac:dyDescent="0.3">
      <c r="A40" s="29"/>
      <c r="B40" s="17" t="s">
        <v>41</v>
      </c>
      <c r="C40" s="7" t="s">
        <v>16</v>
      </c>
      <c r="D40" s="17" t="s">
        <v>41</v>
      </c>
      <c r="E40" s="7" t="s">
        <v>16</v>
      </c>
      <c r="F40" s="17" t="s">
        <v>41</v>
      </c>
      <c r="G40" s="7" t="s">
        <v>16</v>
      </c>
      <c r="H40" s="17" t="s">
        <v>41</v>
      </c>
      <c r="I40" s="7" t="s">
        <v>16</v>
      </c>
      <c r="J40" s="17" t="s">
        <v>41</v>
      </c>
      <c r="K40" s="7" t="s">
        <v>16</v>
      </c>
      <c r="L40" s="17" t="s">
        <v>41</v>
      </c>
      <c r="M40" s="7" t="s">
        <v>16</v>
      </c>
      <c r="N40" s="17" t="s">
        <v>41</v>
      </c>
      <c r="O40" s="7" t="s">
        <v>16</v>
      </c>
      <c r="P40" s="17" t="s">
        <v>41</v>
      </c>
      <c r="Q40" s="7" t="s">
        <v>16</v>
      </c>
      <c r="R40" s="17" t="s">
        <v>41</v>
      </c>
      <c r="S40" s="7" t="s">
        <v>16</v>
      </c>
      <c r="T40" s="17" t="s">
        <v>41</v>
      </c>
      <c r="U40" s="7" t="s">
        <v>16</v>
      </c>
      <c r="V40" s="17" t="s">
        <v>41</v>
      </c>
      <c r="W40" s="7" t="s">
        <v>16</v>
      </c>
      <c r="X40" s="17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86</v>
      </c>
      <c r="B41" s="1">
        <v>5</v>
      </c>
      <c r="C41" s="1">
        <v>30</v>
      </c>
      <c r="D41" s="1">
        <v>5</v>
      </c>
      <c r="E41" s="1">
        <v>30</v>
      </c>
      <c r="F41" s="1">
        <v>5</v>
      </c>
      <c r="G41" s="1">
        <v>30</v>
      </c>
      <c r="H41" s="1">
        <v>5</v>
      </c>
      <c r="I41" s="1">
        <v>30</v>
      </c>
      <c r="J41" s="1">
        <v>5</v>
      </c>
      <c r="K41" s="1">
        <v>30</v>
      </c>
      <c r="L41" s="1">
        <v>5</v>
      </c>
      <c r="M41" s="1">
        <v>30</v>
      </c>
      <c r="N41" s="1">
        <v>5</v>
      </c>
      <c r="O41" s="1">
        <v>30</v>
      </c>
      <c r="P41" s="1">
        <v>5</v>
      </c>
      <c r="Q41" s="1">
        <v>30</v>
      </c>
      <c r="R41" s="1">
        <v>5</v>
      </c>
      <c r="S41" s="1">
        <v>30</v>
      </c>
      <c r="T41" s="1">
        <v>5</v>
      </c>
      <c r="U41" s="1">
        <v>30</v>
      </c>
      <c r="V41" s="1">
        <v>5</v>
      </c>
      <c r="W41" s="1">
        <v>30</v>
      </c>
      <c r="X41" s="1">
        <v>5</v>
      </c>
      <c r="Y41" s="1">
        <v>30</v>
      </c>
      <c r="Z41" s="3">
        <f>B41*11</f>
        <v>55</v>
      </c>
      <c r="AA41" s="3">
        <f>SUM(C41,E41,G41,I41,K41,M41,O41,Q41,S41,U41,W41)</f>
        <v>330</v>
      </c>
      <c r="AB41" s="14">
        <f>(AA41/Z41)*100</f>
        <v>600</v>
      </c>
    </row>
    <row r="42" spans="1:28" ht="30.75" customHeight="1" thickBot="1" x14ac:dyDescent="0.3">
      <c r="A42" s="10" t="s">
        <v>85</v>
      </c>
      <c r="B42" s="1">
        <v>25</v>
      </c>
      <c r="C42" s="1">
        <v>0</v>
      </c>
      <c r="D42" s="1">
        <v>25</v>
      </c>
      <c r="E42" s="1">
        <v>0</v>
      </c>
      <c r="F42" s="1">
        <v>25</v>
      </c>
      <c r="G42" s="1">
        <v>0</v>
      </c>
      <c r="H42" s="1">
        <v>25</v>
      </c>
      <c r="I42" s="1">
        <v>0</v>
      </c>
      <c r="J42" s="1">
        <v>25</v>
      </c>
      <c r="K42" s="1">
        <v>0</v>
      </c>
      <c r="L42" s="1">
        <v>25</v>
      </c>
      <c r="M42" s="1">
        <v>0</v>
      </c>
      <c r="N42" s="1">
        <v>25</v>
      </c>
      <c r="O42" s="1">
        <v>0</v>
      </c>
      <c r="P42" s="1">
        <v>25</v>
      </c>
      <c r="Q42" s="1">
        <v>0</v>
      </c>
      <c r="R42" s="1">
        <v>25</v>
      </c>
      <c r="S42" s="1">
        <v>0</v>
      </c>
      <c r="T42" s="1">
        <v>25</v>
      </c>
      <c r="U42" s="1">
        <v>0</v>
      </c>
      <c r="V42" s="1">
        <v>25</v>
      </c>
      <c r="W42" s="1">
        <v>0</v>
      </c>
      <c r="X42" s="1">
        <v>25</v>
      </c>
      <c r="Y42" s="1">
        <v>0</v>
      </c>
      <c r="Z42" s="3">
        <f t="shared" ref="Z42:Z64" si="5">B42*11</f>
        <v>275</v>
      </c>
      <c r="AA42" s="3">
        <f t="shared" ref="AA42:AA64" si="6">SUM(C42,E42,G42,I42,K42,M42,O42,Q42,S42,U42,W42)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308</v>
      </c>
      <c r="D43" s="1">
        <v>300</v>
      </c>
      <c r="E43" s="1">
        <v>308</v>
      </c>
      <c r="F43" s="1">
        <v>300</v>
      </c>
      <c r="G43" s="1">
        <v>288</v>
      </c>
      <c r="H43" s="1">
        <v>300</v>
      </c>
      <c r="I43" s="1">
        <v>300</v>
      </c>
      <c r="J43" s="1">
        <v>300</v>
      </c>
      <c r="K43" s="1">
        <v>300</v>
      </c>
      <c r="L43" s="1">
        <v>300</v>
      </c>
      <c r="M43" s="1">
        <v>304</v>
      </c>
      <c r="N43" s="1">
        <v>300</v>
      </c>
      <c r="O43" s="1">
        <v>308</v>
      </c>
      <c r="P43" s="1">
        <v>300</v>
      </c>
      <c r="Q43" s="1">
        <v>280</v>
      </c>
      <c r="R43" s="1">
        <v>300</v>
      </c>
      <c r="S43" s="1">
        <v>308</v>
      </c>
      <c r="T43" s="1">
        <v>300</v>
      </c>
      <c r="U43" s="1">
        <v>288</v>
      </c>
      <c r="V43" s="1">
        <v>300</v>
      </c>
      <c r="W43" s="1">
        <v>105</v>
      </c>
      <c r="X43" s="1">
        <v>300</v>
      </c>
      <c r="Y43" s="1">
        <v>300</v>
      </c>
      <c r="Z43" s="3">
        <f t="shared" si="5"/>
        <v>3300</v>
      </c>
      <c r="AA43" s="3">
        <f t="shared" si="6"/>
        <v>3097</v>
      </c>
      <c r="AB43" s="14">
        <f t="shared" si="7"/>
        <v>93.848484848484844</v>
      </c>
    </row>
    <row r="44" spans="1:28" ht="29.25" customHeight="1" thickBot="1" x14ac:dyDescent="0.3">
      <c r="A44" s="10" t="s">
        <v>44</v>
      </c>
      <c r="B44" s="1">
        <v>1200</v>
      </c>
      <c r="C44" s="1">
        <v>1220</v>
      </c>
      <c r="D44" s="1">
        <v>1200</v>
      </c>
      <c r="E44" s="1">
        <v>1220</v>
      </c>
      <c r="F44" s="1">
        <v>1200</v>
      </c>
      <c r="G44" s="1">
        <v>1140</v>
      </c>
      <c r="H44" s="1">
        <v>1200</v>
      </c>
      <c r="I44" s="1">
        <v>1060</v>
      </c>
      <c r="J44" s="1">
        <v>1200</v>
      </c>
      <c r="K44" s="1">
        <v>1164</v>
      </c>
      <c r="L44" s="1">
        <v>1200</v>
      </c>
      <c r="M44" s="1">
        <v>1104</v>
      </c>
      <c r="N44" s="1">
        <v>1200</v>
      </c>
      <c r="O44" s="1">
        <v>1312</v>
      </c>
      <c r="P44" s="1">
        <v>1200</v>
      </c>
      <c r="Q44" s="1">
        <v>1120</v>
      </c>
      <c r="R44" s="1">
        <v>1200</v>
      </c>
      <c r="S44" s="1">
        <v>1271</v>
      </c>
      <c r="T44" s="1">
        <v>1200</v>
      </c>
      <c r="U44" s="1">
        <v>1263</v>
      </c>
      <c r="V44" s="1">
        <v>1200</v>
      </c>
      <c r="W44" s="1">
        <v>1200</v>
      </c>
      <c r="X44" s="1">
        <v>1200</v>
      </c>
      <c r="Y44" s="1">
        <v>1000</v>
      </c>
      <c r="Z44" s="3">
        <f t="shared" si="5"/>
        <v>13200</v>
      </c>
      <c r="AA44" s="3">
        <f t="shared" si="6"/>
        <v>13074</v>
      </c>
      <c r="AB44" s="14">
        <f t="shared" si="7"/>
        <v>99.045454545454547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P45" s="1">
        <v>200</v>
      </c>
      <c r="Q45" s="1">
        <v>200</v>
      </c>
      <c r="R45" s="1">
        <v>200</v>
      </c>
      <c r="S45" s="1">
        <v>200</v>
      </c>
      <c r="T45" s="1">
        <v>200</v>
      </c>
      <c r="U45" s="1">
        <v>200</v>
      </c>
      <c r="V45" s="1">
        <v>200</v>
      </c>
      <c r="W45" s="1">
        <v>200</v>
      </c>
      <c r="X45" s="1">
        <v>200</v>
      </c>
      <c r="Y45" s="1">
        <v>200</v>
      </c>
      <c r="Z45" s="3">
        <f t="shared" si="5"/>
        <v>2200</v>
      </c>
      <c r="AA45" s="3">
        <f t="shared" si="6"/>
        <v>2200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220</v>
      </c>
      <c r="D46" s="1">
        <v>220</v>
      </c>
      <c r="E46" s="1">
        <v>220</v>
      </c>
      <c r="F46" s="1">
        <v>220</v>
      </c>
      <c r="G46" s="1">
        <v>180</v>
      </c>
      <c r="H46" s="1">
        <v>220</v>
      </c>
      <c r="I46" s="1">
        <v>220</v>
      </c>
      <c r="J46" s="1">
        <v>220</v>
      </c>
      <c r="K46" s="1">
        <v>230</v>
      </c>
      <c r="L46" s="1">
        <v>220</v>
      </c>
      <c r="M46" s="1">
        <v>220</v>
      </c>
      <c r="N46" s="1">
        <v>220</v>
      </c>
      <c r="O46" s="1">
        <v>221</v>
      </c>
      <c r="P46" s="1">
        <v>220</v>
      </c>
      <c r="Q46" s="1">
        <v>220</v>
      </c>
      <c r="R46" s="1">
        <v>220</v>
      </c>
      <c r="S46" s="1">
        <v>220</v>
      </c>
      <c r="T46" s="1">
        <v>220</v>
      </c>
      <c r="U46" s="1">
        <v>250</v>
      </c>
      <c r="V46" s="1">
        <v>220</v>
      </c>
      <c r="W46" s="1">
        <v>252</v>
      </c>
      <c r="X46" s="1">
        <v>220</v>
      </c>
      <c r="Y46" s="1">
        <v>180</v>
      </c>
      <c r="Z46" s="3">
        <f t="shared" si="5"/>
        <v>2420</v>
      </c>
      <c r="AA46" s="3">
        <f t="shared" si="6"/>
        <v>2453</v>
      </c>
      <c r="AB46" s="14">
        <f t="shared" si="7"/>
        <v>101.36363636363637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>
        <v>14</v>
      </c>
      <c r="F47" s="1">
        <v>14</v>
      </c>
      <c r="G47" s="1">
        <v>14</v>
      </c>
      <c r="H47" s="1">
        <v>14</v>
      </c>
      <c r="I47" s="1">
        <v>14</v>
      </c>
      <c r="J47" s="1">
        <v>14</v>
      </c>
      <c r="K47" s="1">
        <v>14</v>
      </c>
      <c r="L47" s="1">
        <v>14</v>
      </c>
      <c r="M47" s="1">
        <v>14</v>
      </c>
      <c r="N47" s="1">
        <v>14</v>
      </c>
      <c r="O47" s="1">
        <v>14</v>
      </c>
      <c r="P47" s="1">
        <v>14</v>
      </c>
      <c r="Q47" s="1">
        <v>14</v>
      </c>
      <c r="R47" s="1">
        <v>14</v>
      </c>
      <c r="S47" s="1">
        <v>14</v>
      </c>
      <c r="T47" s="1">
        <v>14</v>
      </c>
      <c r="U47" s="1">
        <v>14</v>
      </c>
      <c r="V47" s="1">
        <v>14</v>
      </c>
      <c r="W47" s="1">
        <v>14</v>
      </c>
      <c r="X47" s="1">
        <v>14</v>
      </c>
      <c r="Y47" s="1">
        <v>14</v>
      </c>
      <c r="Z47" s="3">
        <f t="shared" si="5"/>
        <v>154</v>
      </c>
      <c r="AA47" s="3">
        <f t="shared" si="6"/>
        <v>154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>
        <v>60</v>
      </c>
      <c r="F48" s="1">
        <v>60</v>
      </c>
      <c r="G48" s="1">
        <v>60</v>
      </c>
      <c r="H48" s="1">
        <v>60</v>
      </c>
      <c r="I48" s="1">
        <v>60</v>
      </c>
      <c r="J48" s="1">
        <v>60</v>
      </c>
      <c r="K48" s="1">
        <v>60</v>
      </c>
      <c r="L48" s="1">
        <v>60</v>
      </c>
      <c r="M48" s="1">
        <v>60</v>
      </c>
      <c r="N48" s="1">
        <v>60</v>
      </c>
      <c r="O48" s="1">
        <v>62</v>
      </c>
      <c r="P48" s="1">
        <v>60</v>
      </c>
      <c r="Q48" s="1">
        <v>58</v>
      </c>
      <c r="R48" s="1">
        <v>60</v>
      </c>
      <c r="S48" s="1">
        <v>60</v>
      </c>
      <c r="T48" s="1">
        <v>60</v>
      </c>
      <c r="U48" s="1">
        <v>70</v>
      </c>
      <c r="V48" s="1">
        <v>60</v>
      </c>
      <c r="W48" s="1">
        <v>60</v>
      </c>
      <c r="X48" s="1">
        <v>60</v>
      </c>
      <c r="Y48" s="1">
        <v>60</v>
      </c>
      <c r="Z48" s="3">
        <f t="shared" si="5"/>
        <v>660</v>
      </c>
      <c r="AA48" s="3">
        <f t="shared" si="6"/>
        <v>670</v>
      </c>
      <c r="AB48" s="14">
        <f>(AA48/Z48)*100</f>
        <v>101.51515151515152</v>
      </c>
    </row>
    <row r="49" spans="1:28" ht="20.25" customHeight="1" thickBot="1" x14ac:dyDescent="0.3">
      <c r="A49" s="10" t="s">
        <v>49</v>
      </c>
      <c r="B49" s="1">
        <v>117</v>
      </c>
      <c r="C49" s="1">
        <v>139</v>
      </c>
      <c r="D49" s="1">
        <v>117</v>
      </c>
      <c r="E49" s="1">
        <v>108</v>
      </c>
      <c r="F49" s="1">
        <v>117</v>
      </c>
      <c r="G49" s="1">
        <v>108</v>
      </c>
      <c r="H49" s="1">
        <v>117</v>
      </c>
      <c r="I49" s="1">
        <v>117</v>
      </c>
      <c r="J49" s="1">
        <v>117</v>
      </c>
      <c r="K49" s="1">
        <v>117</v>
      </c>
      <c r="L49" s="1">
        <v>117</v>
      </c>
      <c r="M49" s="1">
        <v>117</v>
      </c>
      <c r="N49" s="1">
        <v>117</v>
      </c>
      <c r="O49" s="1">
        <v>117</v>
      </c>
      <c r="P49" s="1">
        <v>117</v>
      </c>
      <c r="Q49" s="1">
        <v>117</v>
      </c>
      <c r="R49" s="1">
        <v>117</v>
      </c>
      <c r="S49" s="1">
        <v>117</v>
      </c>
      <c r="T49" s="1">
        <v>117</v>
      </c>
      <c r="U49" s="1">
        <v>117</v>
      </c>
      <c r="V49" s="1">
        <v>117</v>
      </c>
      <c r="W49" s="1">
        <v>118</v>
      </c>
      <c r="X49" s="1">
        <v>117</v>
      </c>
      <c r="Y49" s="1">
        <v>100</v>
      </c>
      <c r="Z49" s="3">
        <f t="shared" si="5"/>
        <v>1287</v>
      </c>
      <c r="AA49" s="3">
        <f t="shared" si="6"/>
        <v>1292</v>
      </c>
      <c r="AB49" s="14">
        <f t="shared" si="7"/>
        <v>100.38850038850038</v>
      </c>
    </row>
    <row r="50" spans="1:28" ht="31.5" customHeight="1" thickBot="1" x14ac:dyDescent="0.3">
      <c r="A50" s="10" t="s">
        <v>50</v>
      </c>
      <c r="B50" s="1">
        <v>150</v>
      </c>
      <c r="C50" s="1">
        <v>162</v>
      </c>
      <c r="D50" s="1">
        <v>150</v>
      </c>
      <c r="E50" s="1">
        <v>160</v>
      </c>
      <c r="F50" s="1">
        <v>150</v>
      </c>
      <c r="G50" s="1">
        <v>144</v>
      </c>
      <c r="H50" s="1">
        <v>150</v>
      </c>
      <c r="I50" s="1">
        <v>125</v>
      </c>
      <c r="J50" s="1">
        <v>150</v>
      </c>
      <c r="K50" s="1">
        <v>164</v>
      </c>
      <c r="L50" s="1">
        <v>150</v>
      </c>
      <c r="M50" s="1">
        <v>150</v>
      </c>
      <c r="N50" s="1">
        <v>150</v>
      </c>
      <c r="O50" s="1">
        <v>145</v>
      </c>
      <c r="P50" s="1">
        <v>150</v>
      </c>
      <c r="Q50" s="1">
        <v>135</v>
      </c>
      <c r="R50" s="1">
        <v>150</v>
      </c>
      <c r="S50" s="1">
        <v>150</v>
      </c>
      <c r="T50" s="1">
        <v>150</v>
      </c>
      <c r="U50" s="1">
        <v>170</v>
      </c>
      <c r="V50" s="1">
        <v>150</v>
      </c>
      <c r="W50" s="1">
        <v>152</v>
      </c>
      <c r="X50" s="1">
        <v>150</v>
      </c>
      <c r="Y50" s="1">
        <v>110</v>
      </c>
      <c r="Z50" s="3">
        <f t="shared" si="5"/>
        <v>1650</v>
      </c>
      <c r="AA50" s="3">
        <f t="shared" si="6"/>
        <v>1657</v>
      </c>
      <c r="AB50" s="14">
        <f t="shared" si="7"/>
        <v>100.42424242424242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>
        <v>70</v>
      </c>
      <c r="F51" s="1">
        <v>70</v>
      </c>
      <c r="G51" s="1">
        <v>70</v>
      </c>
      <c r="H51" s="1">
        <v>70</v>
      </c>
      <c r="I51" s="1">
        <v>70</v>
      </c>
      <c r="J51" s="1">
        <v>70</v>
      </c>
      <c r="K51" s="1">
        <v>72</v>
      </c>
      <c r="L51" s="1">
        <v>70</v>
      </c>
      <c r="M51" s="1">
        <v>70</v>
      </c>
      <c r="N51" s="1">
        <v>70</v>
      </c>
      <c r="O51" s="1">
        <v>70</v>
      </c>
      <c r="P51" s="1">
        <v>70</v>
      </c>
      <c r="Q51" s="1">
        <v>65</v>
      </c>
      <c r="R51" s="1">
        <v>70</v>
      </c>
      <c r="S51" s="1">
        <v>72</v>
      </c>
      <c r="T51" s="1">
        <v>70</v>
      </c>
      <c r="U51" s="1">
        <v>85</v>
      </c>
      <c r="V51" s="1">
        <v>70</v>
      </c>
      <c r="W51" s="1">
        <v>70</v>
      </c>
      <c r="X51" s="1">
        <v>70</v>
      </c>
      <c r="Y51" s="1">
        <v>54</v>
      </c>
      <c r="Z51" s="3">
        <f t="shared" si="5"/>
        <v>770</v>
      </c>
      <c r="AA51" s="3">
        <f t="shared" si="6"/>
        <v>784</v>
      </c>
      <c r="AB51" s="14">
        <f t="shared" si="7"/>
        <v>101.81818181818181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>
        <v>25</v>
      </c>
      <c r="F52" s="1">
        <v>25</v>
      </c>
      <c r="G52" s="1">
        <v>25</v>
      </c>
      <c r="H52" s="1">
        <v>25</v>
      </c>
      <c r="I52" s="1">
        <v>25</v>
      </c>
      <c r="J52" s="1">
        <v>25</v>
      </c>
      <c r="K52" s="1">
        <v>28</v>
      </c>
      <c r="L52" s="1">
        <v>25</v>
      </c>
      <c r="M52" s="1">
        <v>24</v>
      </c>
      <c r="N52" s="1">
        <v>25</v>
      </c>
      <c r="O52" s="1">
        <v>24</v>
      </c>
      <c r="P52" s="1">
        <v>25</v>
      </c>
      <c r="Q52" s="1">
        <v>20</v>
      </c>
      <c r="R52" s="1">
        <v>25</v>
      </c>
      <c r="S52" s="1">
        <v>28</v>
      </c>
      <c r="T52" s="1">
        <v>25</v>
      </c>
      <c r="U52" s="1">
        <v>35</v>
      </c>
      <c r="V52" s="1">
        <v>25</v>
      </c>
      <c r="W52" s="1">
        <v>20</v>
      </c>
      <c r="X52" s="1">
        <v>25</v>
      </c>
      <c r="Y52" s="1">
        <v>20</v>
      </c>
      <c r="Z52" s="3">
        <f t="shared" si="5"/>
        <v>275</v>
      </c>
      <c r="AA52" s="3">
        <f t="shared" si="6"/>
        <v>279</v>
      </c>
      <c r="AB52" s="14">
        <f t="shared" si="7"/>
        <v>101.45454545454547</v>
      </c>
    </row>
    <row r="53" spans="1:28" ht="20.100000000000001" customHeight="1" thickBot="1" x14ac:dyDescent="0.3">
      <c r="A53" s="10" t="s">
        <v>87</v>
      </c>
      <c r="B53" s="1">
        <v>4</v>
      </c>
      <c r="C53" s="1">
        <v>20</v>
      </c>
      <c r="D53" s="1">
        <v>4</v>
      </c>
      <c r="E53" s="1">
        <v>20</v>
      </c>
      <c r="F53" s="1">
        <v>4</v>
      </c>
      <c r="G53" s="1">
        <v>20</v>
      </c>
      <c r="H53" s="1">
        <v>4</v>
      </c>
      <c r="I53" s="1">
        <v>20</v>
      </c>
      <c r="J53" s="1">
        <v>4</v>
      </c>
      <c r="K53" s="1">
        <v>20</v>
      </c>
      <c r="L53" s="1">
        <v>4</v>
      </c>
      <c r="M53" s="1">
        <v>15</v>
      </c>
      <c r="N53" s="1">
        <v>4</v>
      </c>
      <c r="O53" s="1">
        <v>14</v>
      </c>
      <c r="P53" s="1">
        <v>4</v>
      </c>
      <c r="Q53" s="1">
        <v>14</v>
      </c>
      <c r="R53" s="1">
        <v>4</v>
      </c>
      <c r="S53" s="1">
        <v>14</v>
      </c>
      <c r="T53" s="1">
        <v>4</v>
      </c>
      <c r="U53" s="1">
        <v>14</v>
      </c>
      <c r="V53" s="1">
        <v>4</v>
      </c>
      <c r="W53" s="1">
        <v>14</v>
      </c>
      <c r="X53" s="1">
        <v>4</v>
      </c>
      <c r="Y53" s="1">
        <v>14</v>
      </c>
      <c r="Z53" s="3">
        <f t="shared" si="5"/>
        <v>44</v>
      </c>
      <c r="AA53" s="3">
        <f t="shared" si="6"/>
        <v>185</v>
      </c>
      <c r="AB53" s="14">
        <f t="shared" si="7"/>
        <v>420.45454545454544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>
        <v>52</v>
      </c>
      <c r="F54" s="1">
        <v>50</v>
      </c>
      <c r="G54" s="1">
        <v>50</v>
      </c>
      <c r="H54" s="1">
        <v>50</v>
      </c>
      <c r="I54" s="1">
        <v>50</v>
      </c>
      <c r="J54" s="1">
        <v>50</v>
      </c>
      <c r="K54" s="1">
        <v>50</v>
      </c>
      <c r="L54" s="1">
        <v>50</v>
      </c>
      <c r="M54" s="1">
        <v>50</v>
      </c>
      <c r="N54" s="1">
        <v>50</v>
      </c>
      <c r="O54" s="1">
        <v>51</v>
      </c>
      <c r="P54" s="1">
        <v>50</v>
      </c>
      <c r="Q54" s="1">
        <v>45</v>
      </c>
      <c r="R54" s="1">
        <v>50</v>
      </c>
      <c r="S54" s="1">
        <v>50</v>
      </c>
      <c r="T54" s="1">
        <v>50</v>
      </c>
      <c r="U54" s="1">
        <v>60</v>
      </c>
      <c r="V54" s="1">
        <v>50</v>
      </c>
      <c r="W54" s="1">
        <v>50</v>
      </c>
      <c r="X54" s="1">
        <v>50</v>
      </c>
      <c r="Y54" s="1">
        <v>40</v>
      </c>
      <c r="Z54" s="3">
        <f t="shared" si="5"/>
        <v>550</v>
      </c>
      <c r="AA54" s="3">
        <f t="shared" si="6"/>
        <v>558</v>
      </c>
      <c r="AB54" s="14">
        <f t="shared" si="7"/>
        <v>101.45454545454547</v>
      </c>
    </row>
    <row r="55" spans="1:28" ht="36" customHeight="1" thickBot="1" x14ac:dyDescent="0.3">
      <c r="A55" s="10" t="s">
        <v>54</v>
      </c>
      <c r="B55" s="1">
        <v>80</v>
      </c>
      <c r="C55" s="1">
        <v>80</v>
      </c>
      <c r="D55" s="1">
        <v>80</v>
      </c>
      <c r="E55" s="1">
        <v>80</v>
      </c>
      <c r="F55" s="1">
        <v>80</v>
      </c>
      <c r="G55" s="1">
        <v>80</v>
      </c>
      <c r="H55" s="1">
        <v>80</v>
      </c>
      <c r="I55" s="1">
        <v>80</v>
      </c>
      <c r="J55" s="1">
        <v>80</v>
      </c>
      <c r="K55" s="1">
        <v>80</v>
      </c>
      <c r="L55" s="1">
        <v>80</v>
      </c>
      <c r="M55" s="1">
        <v>81</v>
      </c>
      <c r="N55" s="1">
        <v>80</v>
      </c>
      <c r="O55" s="1">
        <v>80</v>
      </c>
      <c r="P55" s="1">
        <v>80</v>
      </c>
      <c r="Q55" s="1">
        <v>80</v>
      </c>
      <c r="R55" s="1">
        <v>80</v>
      </c>
      <c r="S55" s="1">
        <v>80</v>
      </c>
      <c r="T55" s="1">
        <v>80</v>
      </c>
      <c r="U55" s="1">
        <v>80</v>
      </c>
      <c r="V55" s="1">
        <v>80</v>
      </c>
      <c r="W55" s="1">
        <v>80</v>
      </c>
      <c r="X55" s="1">
        <v>80</v>
      </c>
      <c r="Y55" s="1">
        <v>70</v>
      </c>
      <c r="Z55" s="3">
        <f t="shared" si="5"/>
        <v>880</v>
      </c>
      <c r="AA55" s="3">
        <f t="shared" si="6"/>
        <v>881</v>
      </c>
      <c r="AB55" s="14">
        <f t="shared" si="7"/>
        <v>100.11363636363637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>
        <v>63</v>
      </c>
      <c r="F56" s="1">
        <v>70</v>
      </c>
      <c r="G56" s="1">
        <v>63</v>
      </c>
      <c r="H56" s="1">
        <v>70</v>
      </c>
      <c r="I56" s="1">
        <v>63</v>
      </c>
      <c r="J56" s="1">
        <v>70</v>
      </c>
      <c r="K56" s="1">
        <v>63</v>
      </c>
      <c r="L56" s="1">
        <v>70</v>
      </c>
      <c r="M56" s="1">
        <v>64</v>
      </c>
      <c r="N56" s="1">
        <v>70</v>
      </c>
      <c r="O56" s="1">
        <v>63</v>
      </c>
      <c r="P56" s="1">
        <v>70</v>
      </c>
      <c r="Q56" s="1">
        <v>63</v>
      </c>
      <c r="R56" s="1">
        <v>70</v>
      </c>
      <c r="S56" s="1">
        <v>63</v>
      </c>
      <c r="T56" s="1">
        <v>70</v>
      </c>
      <c r="U56" s="1">
        <v>63</v>
      </c>
      <c r="V56" s="1">
        <v>70</v>
      </c>
      <c r="W56" s="1">
        <v>63</v>
      </c>
      <c r="X56" s="1">
        <v>70</v>
      </c>
      <c r="Y56" s="1">
        <v>63</v>
      </c>
      <c r="Z56" s="3">
        <f t="shared" si="5"/>
        <v>770</v>
      </c>
      <c r="AA56" s="3">
        <f t="shared" si="6"/>
        <v>694</v>
      </c>
      <c r="AB56" s="14">
        <f t="shared" si="7"/>
        <v>90.129870129870127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>
        <v>12</v>
      </c>
      <c r="F57" s="1">
        <v>12</v>
      </c>
      <c r="G57" s="1">
        <v>12</v>
      </c>
      <c r="H57" s="1">
        <v>12</v>
      </c>
      <c r="I57" s="1">
        <v>12</v>
      </c>
      <c r="J57" s="1">
        <v>12</v>
      </c>
      <c r="K57" s="1">
        <v>12</v>
      </c>
      <c r="L57" s="1">
        <v>12</v>
      </c>
      <c r="M57" s="1">
        <v>12</v>
      </c>
      <c r="N57" s="1">
        <v>12</v>
      </c>
      <c r="O57" s="1">
        <v>12</v>
      </c>
      <c r="P57" s="1">
        <v>12</v>
      </c>
      <c r="Q57" s="1">
        <v>12</v>
      </c>
      <c r="R57" s="1">
        <v>12</v>
      </c>
      <c r="S57" s="1">
        <v>12</v>
      </c>
      <c r="T57" s="1">
        <v>12</v>
      </c>
      <c r="U57" s="1">
        <v>12</v>
      </c>
      <c r="V57" s="1">
        <v>12</v>
      </c>
      <c r="W57" s="1">
        <v>12</v>
      </c>
      <c r="X57" s="1">
        <v>12</v>
      </c>
      <c r="Y57" s="1">
        <v>12</v>
      </c>
      <c r="Z57" s="3">
        <f t="shared" si="5"/>
        <v>132</v>
      </c>
      <c r="AA57" s="3">
        <f t="shared" si="6"/>
        <v>132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100</v>
      </c>
      <c r="D58" s="1">
        <v>100</v>
      </c>
      <c r="E58" s="1">
        <v>100</v>
      </c>
      <c r="F58" s="1">
        <v>100</v>
      </c>
      <c r="G58" s="1">
        <v>78</v>
      </c>
      <c r="H58" s="1">
        <v>100</v>
      </c>
      <c r="I58" s="1">
        <v>100</v>
      </c>
      <c r="J58" s="1">
        <v>100</v>
      </c>
      <c r="K58" s="1">
        <v>104</v>
      </c>
      <c r="L58" s="1">
        <v>100</v>
      </c>
      <c r="M58" s="1">
        <v>104</v>
      </c>
      <c r="N58" s="1">
        <v>100</v>
      </c>
      <c r="O58" s="1">
        <v>104</v>
      </c>
      <c r="P58" s="1">
        <v>100</v>
      </c>
      <c r="Q58" s="1">
        <v>96</v>
      </c>
      <c r="R58" s="1">
        <v>100</v>
      </c>
      <c r="S58" s="1">
        <v>104</v>
      </c>
      <c r="T58" s="1">
        <v>100</v>
      </c>
      <c r="U58" s="1">
        <v>130</v>
      </c>
      <c r="V58" s="1">
        <v>100</v>
      </c>
      <c r="W58" s="1">
        <v>104</v>
      </c>
      <c r="X58" s="1">
        <v>100</v>
      </c>
      <c r="Y58" s="1">
        <v>70</v>
      </c>
      <c r="Z58" s="3">
        <f t="shared" si="5"/>
        <v>1100</v>
      </c>
      <c r="AA58" s="3">
        <f t="shared" si="6"/>
        <v>1124</v>
      </c>
      <c r="AB58" s="14">
        <f t="shared" si="7"/>
        <v>102.18181818181817</v>
      </c>
    </row>
    <row r="59" spans="1:28" ht="20.100000000000001" customHeight="1" thickBot="1" x14ac:dyDescent="0.3">
      <c r="A59" s="10" t="s">
        <v>88</v>
      </c>
      <c r="B59" s="1">
        <v>10</v>
      </c>
      <c r="C59" s="1">
        <v>0</v>
      </c>
      <c r="D59" s="1">
        <v>10</v>
      </c>
      <c r="E59" s="1">
        <v>0</v>
      </c>
      <c r="F59" s="1">
        <v>10</v>
      </c>
      <c r="G59" s="1">
        <v>0</v>
      </c>
      <c r="H59" s="1">
        <v>10</v>
      </c>
      <c r="I59" s="1">
        <v>0</v>
      </c>
      <c r="J59" s="1">
        <v>10</v>
      </c>
      <c r="K59" s="1">
        <v>0</v>
      </c>
      <c r="L59" s="1">
        <v>10</v>
      </c>
      <c r="M59" s="1">
        <v>0</v>
      </c>
      <c r="N59" s="1">
        <v>10</v>
      </c>
      <c r="O59" s="1">
        <v>0</v>
      </c>
      <c r="P59" s="1">
        <v>10</v>
      </c>
      <c r="Q59" s="1">
        <v>0</v>
      </c>
      <c r="R59" s="1">
        <v>10</v>
      </c>
      <c r="S59" s="1">
        <v>0</v>
      </c>
      <c r="T59" s="1">
        <v>10</v>
      </c>
      <c r="U59" s="1">
        <v>0</v>
      </c>
      <c r="V59" s="1">
        <v>10</v>
      </c>
      <c r="W59" s="1">
        <v>0</v>
      </c>
      <c r="X59" s="1">
        <v>10</v>
      </c>
      <c r="Y59" s="1">
        <v>0</v>
      </c>
      <c r="Z59" s="3">
        <f t="shared" si="5"/>
        <v>110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>
        <v>5</v>
      </c>
      <c r="W60" s="1">
        <v>5</v>
      </c>
      <c r="X60" s="1">
        <v>5</v>
      </c>
      <c r="Y60" s="1">
        <v>5</v>
      </c>
      <c r="Z60" s="3">
        <f t="shared" si="5"/>
        <v>55</v>
      </c>
      <c r="AA60" s="3">
        <f t="shared" si="6"/>
        <v>55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0</v>
      </c>
      <c r="H61" s="1">
        <v>3</v>
      </c>
      <c r="I61" s="1">
        <v>5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>
        <v>3</v>
      </c>
      <c r="U61" s="1">
        <v>3</v>
      </c>
      <c r="V61" s="1">
        <v>3</v>
      </c>
      <c r="W61" s="1">
        <v>3</v>
      </c>
      <c r="X61" s="1">
        <v>3</v>
      </c>
      <c r="Y61" s="1">
        <v>3</v>
      </c>
      <c r="Z61" s="3">
        <f t="shared" si="5"/>
        <v>33</v>
      </c>
      <c r="AA61" s="3">
        <f t="shared" si="6"/>
        <v>32</v>
      </c>
      <c r="AB61" s="14">
        <f t="shared" si="7"/>
        <v>96.969696969696969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2</v>
      </c>
      <c r="S62" s="1">
        <v>2</v>
      </c>
      <c r="T62" s="1">
        <v>2</v>
      </c>
      <c r="U62" s="1">
        <v>2</v>
      </c>
      <c r="V62" s="1">
        <v>2</v>
      </c>
      <c r="W62" s="1">
        <v>2</v>
      </c>
      <c r="X62" s="1">
        <v>2</v>
      </c>
      <c r="Y62" s="1">
        <v>2</v>
      </c>
      <c r="Z62" s="3">
        <f t="shared" si="5"/>
        <v>22</v>
      </c>
      <c r="AA62" s="3">
        <f t="shared" si="6"/>
        <v>22</v>
      </c>
      <c r="AB62" s="14">
        <f t="shared" si="7"/>
        <v>100</v>
      </c>
    </row>
    <row r="63" spans="1:28" ht="20.100000000000001" customHeight="1" thickBot="1" x14ac:dyDescent="0.3">
      <c r="A63" s="10" t="s">
        <v>81</v>
      </c>
      <c r="B63" s="1">
        <v>50</v>
      </c>
      <c r="C63" s="1">
        <v>2380</v>
      </c>
      <c r="D63" s="1">
        <v>50</v>
      </c>
      <c r="E63" s="1">
        <v>2613</v>
      </c>
      <c r="F63" s="1">
        <v>50</v>
      </c>
      <c r="G63" s="1">
        <v>1667</v>
      </c>
      <c r="H63" s="1">
        <v>50</v>
      </c>
      <c r="I63" s="1">
        <v>2110</v>
      </c>
      <c r="J63" s="1">
        <v>50</v>
      </c>
      <c r="K63" s="1">
        <v>2296</v>
      </c>
      <c r="L63" s="1">
        <v>50</v>
      </c>
      <c r="M63" s="1">
        <v>2296</v>
      </c>
      <c r="N63" s="1">
        <v>50</v>
      </c>
      <c r="O63" s="1">
        <v>2172</v>
      </c>
      <c r="P63" s="1">
        <v>50</v>
      </c>
      <c r="Q63" s="1">
        <v>2183</v>
      </c>
      <c r="R63" s="1">
        <v>50</v>
      </c>
      <c r="S63" s="1">
        <v>2183</v>
      </c>
      <c r="T63" s="1">
        <v>50</v>
      </c>
      <c r="U63" s="1">
        <v>2012</v>
      </c>
      <c r="V63" s="1">
        <v>50</v>
      </c>
      <c r="W63" s="1">
        <v>1589</v>
      </c>
      <c r="X63" s="1">
        <v>50</v>
      </c>
      <c r="Y63" s="1">
        <v>1881</v>
      </c>
      <c r="Z63" s="3">
        <f t="shared" si="5"/>
        <v>550</v>
      </c>
      <c r="AA63" s="3">
        <f t="shared" si="6"/>
        <v>23501</v>
      </c>
      <c r="AB63" s="14">
        <f>(AA63/Z63)*100</f>
        <v>4272.909090909091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5163</v>
      </c>
      <c r="D64" s="2">
        <f t="shared" si="8"/>
        <v>2772</v>
      </c>
      <c r="E64" s="2">
        <f t="shared" si="8"/>
        <v>5365</v>
      </c>
      <c r="F64" s="2">
        <f t="shared" si="8"/>
        <v>2772</v>
      </c>
      <c r="G64" s="1">
        <f t="shared" si="8"/>
        <v>4236</v>
      </c>
      <c r="H64" s="2">
        <f t="shared" si="8"/>
        <v>2772</v>
      </c>
      <c r="I64" s="1">
        <f t="shared" si="8"/>
        <v>4668</v>
      </c>
      <c r="J64" s="2">
        <f t="shared" ref="J64:O64" si="9">SUM(J41:J63)</f>
        <v>2772</v>
      </c>
      <c r="K64" s="1">
        <f t="shared" si="9"/>
        <v>5014</v>
      </c>
      <c r="L64" s="2">
        <f t="shared" si="9"/>
        <v>2772</v>
      </c>
      <c r="M64" s="2">
        <f t="shared" si="9"/>
        <v>4925</v>
      </c>
      <c r="N64" s="2">
        <f t="shared" si="9"/>
        <v>2772</v>
      </c>
      <c r="O64" s="1">
        <f t="shared" si="9"/>
        <v>5009</v>
      </c>
      <c r="P64" s="2">
        <f t="shared" ref="P64:V64" si="10">SUM(P41:P63)</f>
        <v>2772</v>
      </c>
      <c r="Q64" s="1">
        <f t="shared" si="10"/>
        <v>4762</v>
      </c>
      <c r="R64" s="2">
        <f t="shared" si="10"/>
        <v>2772</v>
      </c>
      <c r="S64" s="2">
        <f t="shared" si="10"/>
        <v>4986</v>
      </c>
      <c r="T64" s="2">
        <f t="shared" si="10"/>
        <v>2772</v>
      </c>
      <c r="U64" s="1">
        <f>SUM(U41:U63)</f>
        <v>4903</v>
      </c>
      <c r="V64" s="2">
        <f t="shared" si="10"/>
        <v>2772</v>
      </c>
      <c r="W64" s="2">
        <f>SUM(W41:W63)</f>
        <v>4143</v>
      </c>
      <c r="X64" s="2">
        <f>SUM(X41:X63)</f>
        <v>2772</v>
      </c>
      <c r="Y64" s="2">
        <f>SUM(Y41:Y63)</f>
        <v>4228</v>
      </c>
      <c r="Z64" s="3">
        <f t="shared" si="5"/>
        <v>30492</v>
      </c>
      <c r="AA64" s="3">
        <f t="shared" si="6"/>
        <v>53174</v>
      </c>
      <c r="AB64" s="14">
        <f>(AA64/Z64)*100</f>
        <v>174.38672438672438</v>
      </c>
    </row>
    <row r="65" spans="1:28" ht="64.5" customHeight="1" thickBot="1" x14ac:dyDescent="0.3">
      <c r="A65" s="19" t="s">
        <v>90</v>
      </c>
      <c r="B65" s="52" t="s">
        <v>82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4"/>
    </row>
    <row r="66" spans="1:28" ht="24.75" customHeight="1" x14ac:dyDescent="0.25">
      <c r="A66" s="11"/>
    </row>
    <row r="67" spans="1:28" ht="24.75" customHeight="1" thickBot="1" x14ac:dyDescent="0.3">
      <c r="A67" s="30" t="s">
        <v>61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 spans="1:28" ht="20.100000000000001" customHeight="1" thickBot="1" x14ac:dyDescent="0.3">
      <c r="A68" s="28"/>
      <c r="B68" s="48" t="s">
        <v>69</v>
      </c>
      <c r="C68" s="49"/>
      <c r="D68" s="48" t="s">
        <v>70</v>
      </c>
      <c r="E68" s="49"/>
      <c r="F68" s="48" t="s">
        <v>71</v>
      </c>
      <c r="G68" s="49"/>
      <c r="H68" s="48" t="s">
        <v>72</v>
      </c>
      <c r="I68" s="49"/>
      <c r="J68" s="48" t="s">
        <v>73</v>
      </c>
      <c r="K68" s="49"/>
      <c r="L68" s="48" t="s">
        <v>74</v>
      </c>
      <c r="M68" s="49"/>
      <c r="N68" s="48" t="s">
        <v>75</v>
      </c>
      <c r="O68" s="49"/>
      <c r="P68" s="48" t="s">
        <v>76</v>
      </c>
      <c r="Q68" s="49"/>
      <c r="R68" s="48" t="s">
        <v>77</v>
      </c>
      <c r="S68" s="49"/>
      <c r="T68" s="48" t="s">
        <v>78</v>
      </c>
      <c r="U68" s="49"/>
      <c r="V68" s="48" t="s">
        <v>79</v>
      </c>
      <c r="W68" s="49"/>
      <c r="X68" s="48" t="s">
        <v>80</v>
      </c>
      <c r="Y68" s="49"/>
      <c r="Z68" s="31" t="s">
        <v>11</v>
      </c>
      <c r="AA68" s="32"/>
      <c r="AB68" s="33"/>
    </row>
    <row r="69" spans="1:28" ht="27" customHeight="1" thickBot="1" x14ac:dyDescent="0.3">
      <c r="A69" s="29"/>
      <c r="B69" s="17" t="s">
        <v>41</v>
      </c>
      <c r="C69" s="7" t="s">
        <v>12</v>
      </c>
      <c r="D69" s="17" t="s">
        <v>41</v>
      </c>
      <c r="E69" s="7" t="s">
        <v>12</v>
      </c>
      <c r="F69" s="17" t="s">
        <v>41</v>
      </c>
      <c r="G69" s="7" t="s">
        <v>12</v>
      </c>
      <c r="H69" s="17" t="s">
        <v>41</v>
      </c>
      <c r="I69" s="7" t="s">
        <v>12</v>
      </c>
      <c r="J69" s="17" t="s">
        <v>41</v>
      </c>
      <c r="K69" s="7" t="s">
        <v>12</v>
      </c>
      <c r="L69" s="17" t="s">
        <v>41</v>
      </c>
      <c r="M69" s="7" t="s">
        <v>12</v>
      </c>
      <c r="N69" s="17" t="s">
        <v>41</v>
      </c>
      <c r="O69" s="7" t="s">
        <v>12</v>
      </c>
      <c r="P69" s="17" t="s">
        <v>41</v>
      </c>
      <c r="Q69" s="7" t="s">
        <v>12</v>
      </c>
      <c r="R69" s="17" t="s">
        <v>41</v>
      </c>
      <c r="S69" s="7" t="s">
        <v>12</v>
      </c>
      <c r="T69" s="17" t="s">
        <v>41</v>
      </c>
      <c r="U69" s="7" t="s">
        <v>12</v>
      </c>
      <c r="V69" s="17" t="s">
        <v>41</v>
      </c>
      <c r="W69" s="7" t="s">
        <v>12</v>
      </c>
      <c r="X69" s="17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452</v>
      </c>
      <c r="D70" s="1">
        <v>475</v>
      </c>
      <c r="E70" s="2">
        <v>438</v>
      </c>
      <c r="F70" s="1">
        <v>475</v>
      </c>
      <c r="G70" s="2">
        <v>443</v>
      </c>
      <c r="H70" s="1">
        <v>475</v>
      </c>
      <c r="I70" s="1">
        <v>449</v>
      </c>
      <c r="J70" s="1">
        <v>475</v>
      </c>
      <c r="K70" s="1">
        <v>476</v>
      </c>
      <c r="L70" s="1">
        <v>475</v>
      </c>
      <c r="M70" s="1">
        <v>463</v>
      </c>
      <c r="N70" s="1">
        <v>475</v>
      </c>
      <c r="O70" s="2">
        <v>462</v>
      </c>
      <c r="P70" s="1">
        <v>475</v>
      </c>
      <c r="Q70" s="2">
        <v>438</v>
      </c>
      <c r="R70" s="1">
        <v>475</v>
      </c>
      <c r="S70" s="2">
        <v>364</v>
      </c>
      <c r="T70" s="1">
        <v>475</v>
      </c>
      <c r="U70" s="2">
        <v>467</v>
      </c>
      <c r="V70" s="1">
        <v>475</v>
      </c>
      <c r="W70" s="2">
        <v>399</v>
      </c>
      <c r="X70" s="1">
        <v>475</v>
      </c>
      <c r="Y70" s="1">
        <v>426</v>
      </c>
      <c r="Z70" s="3">
        <f>B70*11</f>
        <v>5225</v>
      </c>
      <c r="AA70" s="3">
        <f>SUM(C70,E70,G70,I70,K70,M70,O70,Q70,S70,U70,W70)</f>
        <v>4851</v>
      </c>
      <c r="AB70" s="14">
        <f>(AA70/Z70)*100</f>
        <v>92.84210526315789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452</v>
      </c>
      <c r="D71" s="2">
        <f>SUM(D70)</f>
        <v>475</v>
      </c>
      <c r="E71" s="2">
        <v>438</v>
      </c>
      <c r="F71" s="2">
        <f>SUM(F70)</f>
        <v>475</v>
      </c>
      <c r="G71" s="2">
        <v>443</v>
      </c>
      <c r="H71" s="2">
        <f>SUM(H70)</f>
        <v>475</v>
      </c>
      <c r="I71" s="2">
        <v>449</v>
      </c>
      <c r="J71" s="2">
        <f>SUM(J70)</f>
        <v>475</v>
      </c>
      <c r="K71" s="2">
        <v>476</v>
      </c>
      <c r="L71" s="2">
        <f>SUM(L70)</f>
        <v>475</v>
      </c>
      <c r="M71" s="2">
        <v>463</v>
      </c>
      <c r="N71" s="2">
        <f>SUM(N70)</f>
        <v>475</v>
      </c>
      <c r="O71" s="2">
        <v>462</v>
      </c>
      <c r="P71" s="2">
        <f>SUM(P70)</f>
        <v>475</v>
      </c>
      <c r="Q71" s="2">
        <v>438</v>
      </c>
      <c r="R71" s="2">
        <f>SUM(R70)</f>
        <v>475</v>
      </c>
      <c r="S71" s="2">
        <v>364</v>
      </c>
      <c r="T71" s="2">
        <f>SUM(T70)</f>
        <v>475</v>
      </c>
      <c r="U71" s="2">
        <v>467</v>
      </c>
      <c r="V71" s="2">
        <f>SUM(V70)</f>
        <v>475</v>
      </c>
      <c r="W71" s="2">
        <v>399</v>
      </c>
      <c r="X71" s="2">
        <f>SUM(X70)</f>
        <v>475</v>
      </c>
      <c r="Y71" s="1">
        <v>426</v>
      </c>
      <c r="Z71" s="3">
        <f>B71*11</f>
        <v>5225</v>
      </c>
      <c r="AA71" s="3">
        <f>SUM(C71,E71,G71,I71,K71,M71,O71,Q71,S71,U71,W71)</f>
        <v>4851</v>
      </c>
      <c r="AB71" s="14">
        <f t="shared" ref="AB71" si="11">(AA71/Z71)*100</f>
        <v>92.84210526315789</v>
      </c>
    </row>
    <row r="72" spans="1:28" ht="20.100000000000001" customHeight="1" x14ac:dyDescent="0.25">
      <c r="A72" s="11"/>
    </row>
    <row r="73" spans="1:28" ht="24" customHeight="1" thickBot="1" x14ac:dyDescent="0.3">
      <c r="A73" s="30" t="s">
        <v>66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 spans="1:28" ht="20.100000000000001" customHeight="1" thickBot="1" x14ac:dyDescent="0.3">
      <c r="A74" s="28"/>
      <c r="B74" s="48" t="s">
        <v>69</v>
      </c>
      <c r="C74" s="49"/>
      <c r="D74" s="48" t="s">
        <v>70</v>
      </c>
      <c r="E74" s="49"/>
      <c r="F74" s="48" t="s">
        <v>71</v>
      </c>
      <c r="G74" s="49"/>
      <c r="H74" s="48" t="s">
        <v>72</v>
      </c>
      <c r="I74" s="49"/>
      <c r="J74" s="48" t="s">
        <v>73</v>
      </c>
      <c r="K74" s="49"/>
      <c r="L74" s="48" t="s">
        <v>74</v>
      </c>
      <c r="M74" s="49"/>
      <c r="N74" s="48" t="s">
        <v>75</v>
      </c>
      <c r="O74" s="49"/>
      <c r="P74" s="48" t="s">
        <v>76</v>
      </c>
      <c r="Q74" s="49"/>
      <c r="R74" s="48" t="s">
        <v>77</v>
      </c>
      <c r="S74" s="49"/>
      <c r="T74" s="48" t="s">
        <v>78</v>
      </c>
      <c r="U74" s="49"/>
      <c r="V74" s="48" t="s">
        <v>79</v>
      </c>
      <c r="W74" s="49"/>
      <c r="X74" s="48" t="s">
        <v>80</v>
      </c>
      <c r="Y74" s="49"/>
      <c r="Z74" s="31" t="s">
        <v>11</v>
      </c>
      <c r="AA74" s="32"/>
      <c r="AB74" s="33"/>
    </row>
    <row r="75" spans="1:28" ht="25.5" customHeight="1" thickBot="1" x14ac:dyDescent="0.3">
      <c r="A75" s="29"/>
      <c r="B75" s="17" t="s">
        <v>41</v>
      </c>
      <c r="C75" s="7" t="s">
        <v>12</v>
      </c>
      <c r="D75" s="17" t="s">
        <v>41</v>
      </c>
      <c r="E75" s="7" t="s">
        <v>12</v>
      </c>
      <c r="F75" s="17" t="s">
        <v>41</v>
      </c>
      <c r="G75" s="7" t="s">
        <v>12</v>
      </c>
      <c r="H75" s="17" t="s">
        <v>41</v>
      </c>
      <c r="I75" s="7" t="s">
        <v>12</v>
      </c>
      <c r="J75" s="17" t="s">
        <v>41</v>
      </c>
      <c r="K75" s="7" t="s">
        <v>12</v>
      </c>
      <c r="L75" s="17" t="s">
        <v>41</v>
      </c>
      <c r="M75" s="7" t="s">
        <v>12</v>
      </c>
      <c r="N75" s="17" t="s">
        <v>41</v>
      </c>
      <c r="O75" s="7" t="s">
        <v>12</v>
      </c>
      <c r="P75" s="17" t="s">
        <v>41</v>
      </c>
      <c r="Q75" s="7" t="s">
        <v>12</v>
      </c>
      <c r="R75" s="17" t="s">
        <v>41</v>
      </c>
      <c r="S75" s="7" t="s">
        <v>12</v>
      </c>
      <c r="T75" s="17" t="s">
        <v>41</v>
      </c>
      <c r="U75" s="7" t="s">
        <v>12</v>
      </c>
      <c r="V75" s="17" t="s">
        <v>41</v>
      </c>
      <c r="W75" s="7" t="s">
        <v>12</v>
      </c>
      <c r="X75" s="17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26">
        <v>0.3</v>
      </c>
      <c r="C76" s="34">
        <v>0.37919999999999998</v>
      </c>
      <c r="D76" s="26">
        <v>0.3</v>
      </c>
      <c r="E76" s="41">
        <v>0.38890000000000002</v>
      </c>
      <c r="F76" s="26">
        <v>0.3</v>
      </c>
      <c r="G76" s="41">
        <v>0.36919999999999997</v>
      </c>
      <c r="H76" s="26">
        <v>0.3</v>
      </c>
      <c r="I76" s="41">
        <v>0.37859999999999999</v>
      </c>
      <c r="J76" s="26">
        <v>0.3</v>
      </c>
      <c r="K76" s="46">
        <v>0.23100000000000001</v>
      </c>
      <c r="L76" s="26">
        <v>0.3</v>
      </c>
      <c r="M76" s="41">
        <v>0.28089999999999998</v>
      </c>
      <c r="N76" s="26">
        <v>0.3</v>
      </c>
      <c r="O76" s="41">
        <v>0.25169999999999998</v>
      </c>
      <c r="P76" s="26">
        <v>0.3</v>
      </c>
      <c r="Q76" s="41">
        <v>0.4194</v>
      </c>
      <c r="R76" s="26">
        <v>0.3</v>
      </c>
      <c r="S76" s="41">
        <v>0.41270000000000001</v>
      </c>
      <c r="T76" s="26">
        <v>0.3</v>
      </c>
      <c r="U76" s="41">
        <v>0.3422</v>
      </c>
      <c r="V76" s="26">
        <v>0.3</v>
      </c>
      <c r="W76" s="41">
        <v>0.29880000000000001</v>
      </c>
      <c r="X76" s="26">
        <v>0.3</v>
      </c>
      <c r="Y76" s="41">
        <v>0.3382</v>
      </c>
      <c r="Z76" s="43">
        <f>B76*11</f>
        <v>3.3</v>
      </c>
      <c r="AA76" s="50">
        <f>SUM(C76,E76,G76,I76,K76,M76,O76,Q76,S76,U76,W76)</f>
        <v>3.7526000000000002</v>
      </c>
      <c r="AB76" s="50">
        <f>(AA76/Z76)</f>
        <v>1.1371515151515152</v>
      </c>
    </row>
    <row r="77" spans="1:28" ht="20.100000000000001" customHeight="1" thickBot="1" x14ac:dyDescent="0.3">
      <c r="A77" s="10" t="s">
        <v>11</v>
      </c>
      <c r="B77" s="27"/>
      <c r="C77" s="36"/>
      <c r="D77" s="27"/>
      <c r="E77" s="42"/>
      <c r="F77" s="27"/>
      <c r="G77" s="42"/>
      <c r="H77" s="27"/>
      <c r="I77" s="42"/>
      <c r="J77" s="27"/>
      <c r="K77" s="47"/>
      <c r="L77" s="27"/>
      <c r="M77" s="42"/>
      <c r="N77" s="27"/>
      <c r="O77" s="42"/>
      <c r="P77" s="27"/>
      <c r="Q77" s="42"/>
      <c r="R77" s="27"/>
      <c r="S77" s="42"/>
      <c r="T77" s="27"/>
      <c r="U77" s="42"/>
      <c r="V77" s="27"/>
      <c r="W77" s="42"/>
      <c r="X77" s="27"/>
      <c r="Y77" s="42"/>
      <c r="Z77" s="44"/>
      <c r="AA77" s="51"/>
      <c r="AB77" s="51"/>
    </row>
    <row r="78" spans="1:28" ht="20.100000000000001" customHeight="1" x14ac:dyDescent="0.25">
      <c r="A78" s="11"/>
    </row>
    <row r="79" spans="1:28" ht="24" customHeight="1" thickBot="1" x14ac:dyDescent="0.3">
      <c r="A79" s="30" t="s">
        <v>67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 spans="1:28" ht="20.100000000000001" customHeight="1" thickBot="1" x14ac:dyDescent="0.3">
      <c r="A80" s="28"/>
      <c r="B80" s="48" t="s">
        <v>69</v>
      </c>
      <c r="C80" s="49"/>
      <c r="D80" s="48" t="s">
        <v>70</v>
      </c>
      <c r="E80" s="49"/>
      <c r="F80" s="48" t="s">
        <v>71</v>
      </c>
      <c r="G80" s="49"/>
      <c r="H80" s="48" t="s">
        <v>72</v>
      </c>
      <c r="I80" s="49"/>
      <c r="J80" s="48" t="s">
        <v>73</v>
      </c>
      <c r="K80" s="49"/>
      <c r="L80" s="48" t="s">
        <v>74</v>
      </c>
      <c r="M80" s="49"/>
      <c r="N80" s="48" t="s">
        <v>75</v>
      </c>
      <c r="O80" s="49"/>
      <c r="P80" s="48" t="s">
        <v>76</v>
      </c>
      <c r="Q80" s="49"/>
      <c r="R80" s="48" t="s">
        <v>77</v>
      </c>
      <c r="S80" s="49"/>
      <c r="T80" s="48" t="s">
        <v>78</v>
      </c>
      <c r="U80" s="49"/>
      <c r="V80" s="48" t="s">
        <v>79</v>
      </c>
      <c r="W80" s="49"/>
      <c r="X80" s="48" t="s">
        <v>80</v>
      </c>
      <c r="Y80" s="49"/>
      <c r="Z80" s="31" t="s">
        <v>11</v>
      </c>
      <c r="AA80" s="32"/>
      <c r="AB80" s="33"/>
    </row>
    <row r="81" spans="1:28" ht="30.75" customHeight="1" thickBot="1" x14ac:dyDescent="0.3">
      <c r="A81" s="29"/>
      <c r="B81" s="17" t="s">
        <v>41</v>
      </c>
      <c r="C81" s="7" t="s">
        <v>12</v>
      </c>
      <c r="D81" s="17" t="s">
        <v>41</v>
      </c>
      <c r="E81" s="7" t="s">
        <v>12</v>
      </c>
      <c r="F81" s="17" t="s">
        <v>41</v>
      </c>
      <c r="G81" s="7" t="s">
        <v>12</v>
      </c>
      <c r="H81" s="17" t="s">
        <v>41</v>
      </c>
      <c r="I81" s="7" t="s">
        <v>12</v>
      </c>
      <c r="J81" s="17" t="s">
        <v>41</v>
      </c>
      <c r="K81" s="7" t="s">
        <v>12</v>
      </c>
      <c r="L81" s="17" t="s">
        <v>41</v>
      </c>
      <c r="M81" s="7" t="s">
        <v>12</v>
      </c>
      <c r="N81" s="17" t="s">
        <v>41</v>
      </c>
      <c r="O81" s="7" t="s">
        <v>12</v>
      </c>
      <c r="P81" s="17" t="s">
        <v>41</v>
      </c>
      <c r="Q81" s="7" t="s">
        <v>12</v>
      </c>
      <c r="R81" s="17" t="s">
        <v>41</v>
      </c>
      <c r="S81" s="7" t="s">
        <v>12</v>
      </c>
      <c r="T81" s="17" t="s">
        <v>41</v>
      </c>
      <c r="U81" s="7" t="s">
        <v>12</v>
      </c>
      <c r="V81" s="17" t="s">
        <v>41</v>
      </c>
      <c r="W81" s="7" t="s">
        <v>12</v>
      </c>
      <c r="X81" s="17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22">
        <v>0.7</v>
      </c>
      <c r="C82" s="41">
        <v>0.99539999999999995</v>
      </c>
      <c r="D82" s="22">
        <v>0.7</v>
      </c>
      <c r="E82" s="41">
        <v>0.91720000000000002</v>
      </c>
      <c r="F82" s="22">
        <v>0.7</v>
      </c>
      <c r="G82" s="41">
        <v>0.97509999999999997</v>
      </c>
      <c r="H82" s="22">
        <v>0.7</v>
      </c>
      <c r="I82" s="41">
        <v>0.91930000000000001</v>
      </c>
      <c r="J82" s="22">
        <v>0.7</v>
      </c>
      <c r="K82" s="41">
        <v>0.93899999999999995</v>
      </c>
      <c r="L82" s="22">
        <v>0.7</v>
      </c>
      <c r="M82" s="41">
        <v>0.81599999999999995</v>
      </c>
      <c r="N82" s="22">
        <v>0.7</v>
      </c>
      <c r="O82" s="41">
        <v>0.98299999999999998</v>
      </c>
      <c r="P82" s="22">
        <v>0.7</v>
      </c>
      <c r="Q82" s="34">
        <v>0.96499999999999997</v>
      </c>
      <c r="R82" s="22">
        <v>0.7</v>
      </c>
      <c r="S82" s="34">
        <v>0.97899999999999998</v>
      </c>
      <c r="T82" s="22">
        <v>0.7</v>
      </c>
      <c r="U82" s="34">
        <v>0.92300000000000004</v>
      </c>
      <c r="V82" s="22">
        <v>0.7</v>
      </c>
      <c r="W82" s="34">
        <v>0.84899999999999998</v>
      </c>
      <c r="X82" s="22">
        <v>0.7</v>
      </c>
      <c r="Y82" s="41"/>
      <c r="Z82" s="38">
        <f>B82*11</f>
        <v>7.6999999999999993</v>
      </c>
      <c r="AA82" s="38">
        <f>SUM(C82,E82,G82,I82,K82,M82,O82,Q82,S82,U82)</f>
        <v>9.411999999999999</v>
      </c>
      <c r="AB82" s="38">
        <f>(AA82/Z82)</f>
        <v>1.2223376623376623</v>
      </c>
    </row>
    <row r="83" spans="1:28" ht="20.100000000000001" customHeight="1" thickBot="1" x14ac:dyDescent="0.3">
      <c r="A83" s="10" t="s">
        <v>65</v>
      </c>
      <c r="B83" s="23"/>
      <c r="C83" s="45"/>
      <c r="D83" s="23"/>
      <c r="E83" s="45"/>
      <c r="F83" s="23"/>
      <c r="G83" s="45"/>
      <c r="H83" s="23"/>
      <c r="I83" s="45"/>
      <c r="J83" s="23"/>
      <c r="K83" s="45"/>
      <c r="L83" s="23"/>
      <c r="M83" s="45"/>
      <c r="N83" s="23"/>
      <c r="O83" s="45"/>
      <c r="P83" s="23"/>
      <c r="Q83" s="35"/>
      <c r="R83" s="23"/>
      <c r="S83" s="35"/>
      <c r="T83" s="23"/>
      <c r="U83" s="35"/>
      <c r="V83" s="23"/>
      <c r="W83" s="35"/>
      <c r="X83" s="23"/>
      <c r="Y83" s="45"/>
      <c r="Z83" s="39"/>
      <c r="AA83" s="39"/>
      <c r="AB83" s="39"/>
    </row>
    <row r="84" spans="1:28" ht="20.100000000000001" customHeight="1" thickBot="1" x14ac:dyDescent="0.3">
      <c r="A84" s="10" t="s">
        <v>11</v>
      </c>
      <c r="B84" s="24"/>
      <c r="C84" s="42"/>
      <c r="D84" s="24"/>
      <c r="E84" s="42"/>
      <c r="F84" s="24"/>
      <c r="G84" s="42"/>
      <c r="H84" s="24"/>
      <c r="I84" s="42"/>
      <c r="J84" s="24"/>
      <c r="K84" s="42"/>
      <c r="L84" s="24"/>
      <c r="M84" s="42"/>
      <c r="N84" s="24"/>
      <c r="O84" s="42"/>
      <c r="P84" s="24"/>
      <c r="Q84" s="36"/>
      <c r="R84" s="24"/>
      <c r="S84" s="36"/>
      <c r="T84" s="24"/>
      <c r="U84" s="36"/>
      <c r="V84" s="24"/>
      <c r="W84" s="36"/>
      <c r="X84" s="24"/>
      <c r="Y84" s="42"/>
      <c r="Z84" s="40"/>
      <c r="AA84" s="40"/>
      <c r="AB84" s="40"/>
    </row>
    <row r="85" spans="1:28" ht="20.100000000000001" customHeight="1" x14ac:dyDescent="0.25">
      <c r="A85" s="11"/>
    </row>
    <row r="86" spans="1:28" ht="24" customHeight="1" x14ac:dyDescent="0.25">
      <c r="A86" s="25" t="s">
        <v>15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8" ht="24" customHeight="1" x14ac:dyDescent="0.25">
      <c r="A87" s="16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37">
    <mergeCell ref="X76:X77"/>
    <mergeCell ref="X82:X84"/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T68:U68"/>
    <mergeCell ref="A39:A40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H39:I39"/>
    <mergeCell ref="X24:X25"/>
    <mergeCell ref="R74:S74"/>
    <mergeCell ref="N74:O74"/>
    <mergeCell ref="P74:Q74"/>
    <mergeCell ref="J39:K39"/>
    <mergeCell ref="L39:M39"/>
    <mergeCell ref="H68:I68"/>
    <mergeCell ref="B74:C74"/>
    <mergeCell ref="D76:D77"/>
    <mergeCell ref="F76:F77"/>
    <mergeCell ref="J74:K74"/>
    <mergeCell ref="C76:C77"/>
    <mergeCell ref="J76:J77"/>
    <mergeCell ref="G76:G77"/>
    <mergeCell ref="E76:E77"/>
    <mergeCell ref="N39:O39"/>
    <mergeCell ref="T76:T77"/>
    <mergeCell ref="T82:T84"/>
    <mergeCell ref="V76:V77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F82:F84"/>
    <mergeCell ref="H82:H84"/>
    <mergeCell ref="I82:I84"/>
    <mergeCell ref="U82:U84"/>
    <mergeCell ref="Q76:Q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V24:V25"/>
    <mergeCell ref="T24:T25"/>
    <mergeCell ref="R24:R25"/>
    <mergeCell ref="V82:V84"/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24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Ana Cláudia da Silva Moraes</cp:lastModifiedBy>
  <cp:revision/>
  <cp:lastPrinted>2025-12-15T15:20:20Z</cp:lastPrinted>
  <dcterms:created xsi:type="dcterms:W3CDTF">2020-12-14T19:05:34Z</dcterms:created>
  <dcterms:modified xsi:type="dcterms:W3CDTF">2026-01-14T19:24:54Z</dcterms:modified>
  <cp:category/>
  <cp:contentStatus/>
</cp:coreProperties>
</file>